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William\Documents\BOOK-Starship Engineer Chronicles\"/>
    </mc:Choice>
  </mc:AlternateContent>
  <xr:revisionPtr revIDLastSave="0" documentId="13_ncr:1_{78A89BD7-3EFC-4E95-B86C-1A52BD339DA5}" xr6:coauthVersionLast="47" xr6:coauthVersionMax="47" xr10:uidLastSave="{00000000-0000-0000-0000-000000000000}"/>
  <bookViews>
    <workbookView xWindow="1440" yWindow="1440" windowWidth="19350" windowHeight="7372" xr2:uid="{B6239066-E5D4-4EB6-B6EB-FB2A3225327A}"/>
  </bookViews>
  <sheets>
    <sheet name="Ship" sheetId="1" r:id="rId1"/>
    <sheet name="Plot" sheetId="2" r:id="rId2"/>
    <sheet name="Char-Peopl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 i="1" l="1"/>
  <c r="E2" i="1"/>
  <c r="G2" i="1" l="1"/>
  <c r="C23" i="1"/>
  <c r="D38" i="1"/>
  <c r="I145" i="1"/>
  <c r="I143" i="1"/>
  <c r="I137" i="1"/>
  <c r="I138" i="1"/>
  <c r="I139" i="1"/>
  <c r="I140" i="1"/>
  <c r="I141" i="1"/>
  <c r="I142" i="1"/>
  <c r="I144" i="1"/>
  <c r="I136" i="1"/>
  <c r="D109" i="1" l="1"/>
  <c r="I146" i="1"/>
</calcChain>
</file>

<file path=xl/sharedStrings.xml><?xml version="1.0" encoding="utf-8"?>
<sst xmlns="http://schemas.openxmlformats.org/spreadsheetml/2006/main" count="355" uniqueCount="337">
  <si>
    <t>Void Phoneix</t>
  </si>
  <si>
    <t>Navigation Engineer  </t>
  </si>
  <si>
    <t xml:space="preserve">Life Support Engineer </t>
  </si>
  <si>
    <t xml:space="preserve">Pilot </t>
  </si>
  <si>
    <t xml:space="preserve">Shuttle Pilot </t>
  </si>
  <si>
    <t xml:space="preserve">Logistics Officer </t>
  </si>
  <si>
    <t xml:space="preserve">Medical Officer </t>
  </si>
  <si>
    <t xml:space="preserve">Propulsion Engineer </t>
  </si>
  <si>
    <t xml:space="preserve">Chief Steward </t>
  </si>
  <si>
    <t>Tora, Panther Wren black short fur with golden eyes, semi competant</t>
  </si>
  <si>
    <t>Henry, young 18 year old human male, no experience</t>
  </si>
  <si>
    <t>17 Certifications for mechanical repairs on the harvester</t>
  </si>
  <si>
    <t>2 Certifications for Electrical repairs on the harvester</t>
  </si>
  <si>
    <t xml:space="preserve">Semi-proficient in 8 languages, English, German, Galatic Standard, </t>
  </si>
  <si>
    <t>older cousin Camille</t>
  </si>
  <si>
    <t>Gwen engineer life support, Arabian</t>
  </si>
  <si>
    <t>MC…Dutch and Italian, great grandfather was Indian</t>
  </si>
  <si>
    <t>Life Support Engineer</t>
  </si>
  <si>
    <t>Propulsion</t>
  </si>
  <si>
    <t>FTL</t>
  </si>
  <si>
    <t>Computer Interface</t>
  </si>
  <si>
    <t>Navigation</t>
  </si>
  <si>
    <t>Sensors</t>
  </si>
  <si>
    <t>Communications</t>
  </si>
  <si>
    <t>13/13</t>
  </si>
  <si>
    <t>Union Grade</t>
  </si>
  <si>
    <t>Certs</t>
  </si>
  <si>
    <t>12/19, 6/10</t>
  </si>
  <si>
    <t>3/7</t>
  </si>
  <si>
    <t>11/11</t>
  </si>
  <si>
    <t>Engineering</t>
  </si>
  <si>
    <t>Fabrication</t>
  </si>
  <si>
    <t>5/5</t>
  </si>
  <si>
    <t>Combat Armor, Diagnositc &amp; Repair</t>
  </si>
  <si>
    <t>3/3</t>
  </si>
  <si>
    <t>Robot, Diagnostics &amp; Repair</t>
  </si>
  <si>
    <t>4/4</t>
  </si>
  <si>
    <t>Other Certifications</t>
  </si>
  <si>
    <t>Sidearm Certification, Elite</t>
  </si>
  <si>
    <t>Shuttle Co-Pilot</t>
  </si>
  <si>
    <t>6/240 hours</t>
  </si>
  <si>
    <t>Heavy Fighter</t>
  </si>
  <si>
    <t>17/480 hours, 1/17 practicals</t>
  </si>
  <si>
    <t>Light Fighter</t>
  </si>
  <si>
    <t>8/480 hours, 1/17 practicals</t>
  </si>
  <si>
    <t>Shelia, tiny freckled red hair</t>
  </si>
  <si>
    <t>Vanessa, moderate height dark skin, Indian</t>
  </si>
  <si>
    <t>Nila, Indian, light skin, tall, muscled, golden borwn eyes</t>
  </si>
  <si>
    <t>Camila, lead robitcs supervisor, 2 sons FTL engin, 5 other children</t>
  </si>
  <si>
    <t>Asher Dyson…grandfather in charge of personal assignment, paretns in station admin</t>
  </si>
  <si>
    <t>Adam Jones</t>
  </si>
  <si>
    <t>Buckie 'Dent'</t>
  </si>
  <si>
    <t>6'4" (1.92 meters), 102 kg (224 lbs)</t>
  </si>
  <si>
    <t>Haily, sensor tech, Golden Slipper destroyer</t>
  </si>
  <si>
    <t>2 Courses on Ship Combat in Term 6 (history course)</t>
  </si>
  <si>
    <t>Abby Surgorov, assigned to Chimera</t>
  </si>
  <si>
    <t>Eve,blonde, blue eyes, 141kg, 1.8 m</t>
  </si>
  <si>
    <t>Russian Mark VI. It had three settings, pulse stun, heat beam, dense beam</t>
  </si>
  <si>
    <t>Equipment</t>
  </si>
  <si>
    <t>Samantha Kirov</t>
  </si>
  <si>
    <t>Small 3D printer</t>
  </si>
  <si>
    <t>Electronics fabircator</t>
  </si>
  <si>
    <t>Three exterior bots</t>
  </si>
  <si>
    <t>6 space marine EVA suits</t>
  </si>
  <si>
    <t>6000 officer meals</t>
  </si>
  <si>
    <t>40000 crew meals</t>
  </si>
  <si>
    <t>6 backup generators</t>
  </si>
  <si>
    <t>48 suits of powered armor</t>
  </si>
  <si>
    <t>crstalline computers</t>
  </si>
  <si>
    <t>alien general maintenance bot</t>
  </si>
  <si>
    <t>2 alien cleaning bots</t>
  </si>
  <si>
    <t>clothing fabircator….missing material feeding</t>
  </si>
  <si>
    <t>shield emitter….4 x times as effiecent</t>
  </si>
  <si>
    <t>tech</t>
  </si>
  <si>
    <t>micro generator….2x times as effiecent</t>
  </si>
  <si>
    <t>stasis repository for seeds, 29 species</t>
  </si>
  <si>
    <t>Shinade, 5 older brother, irish, red hair</t>
  </si>
  <si>
    <t>3 larger alien shield generators</t>
  </si>
  <si>
    <t>Alien Power Cable 20% faster</t>
  </si>
  <si>
    <t>4 weheeled ATV</t>
  </si>
  <si>
    <t>alien library 30 million disks</t>
  </si>
  <si>
    <t>alien data slates</t>
  </si>
  <si>
    <t>Emmitter that created a sound proof opaque bubble</t>
  </si>
  <si>
    <t>Inertia compensaters more advanced..used crystalline matrix to emmit field</t>
  </si>
  <si>
    <t xml:space="preserve">      -faster acceleration</t>
  </si>
  <si>
    <t>Hull plating was thinner and lighter and built in radiation shielding, 30% improvement</t>
  </si>
  <si>
    <t>Deep Space scanners, use gyroscopic gravometric modules, FTL, ultra fine lenses</t>
  </si>
  <si>
    <t xml:space="preserve">      -20m long x 5m diameter</t>
  </si>
  <si>
    <t>Hy'Nar….thin gangly human with gray skin and a long oval face….350,000 years old</t>
  </si>
  <si>
    <t>Have coordinates for Hy'Nar homewolrd, dead toxic system and resettled system</t>
  </si>
  <si>
    <t xml:space="preserve">Massive grav generator for planetoid…fuel mix of heavy elements and </t>
  </si>
  <si>
    <t>Devon Wellspring (alias)</t>
  </si>
  <si>
    <t>Europa Ambassador Class Passenger Liner (188 years old)</t>
  </si>
  <si>
    <t>252 meters in length, 40 meters height, 70 meters wide</t>
  </si>
  <si>
    <t>Plasteel Armor, cheap stormtrooper style armor</t>
  </si>
  <si>
    <t>took photo of Sylvan languge of alien jewrley when selling it</t>
  </si>
  <si>
    <t>dozen modern fashion outfits for MC</t>
  </si>
  <si>
    <t>dozen modern fashion outfits for Eve</t>
  </si>
  <si>
    <t>3 marine grade skinsuits for MC</t>
  </si>
  <si>
    <t>4 x Exterior Bots, half size of shuttle 150,000 sc</t>
  </si>
  <si>
    <t>6 x small exterior utility bots 17,000 sc</t>
  </si>
  <si>
    <t>10 x stevodore bots, 14,000 sc</t>
  </si>
  <si>
    <t>5 x advanced interior cleaning bots, 2,500 sc</t>
  </si>
  <si>
    <t>Venuvian Robotics</t>
  </si>
  <si>
    <t>3 x restoration bots (repaint, resurface), 8,500 sc</t>
  </si>
  <si>
    <t>24 x humanoid engineerig bots (mid tier), 19,000 sc</t>
  </si>
  <si>
    <t>4 x constructuion bots (team suite), 190,000 sc</t>
  </si>
  <si>
    <t>3 x robotic syth flesh fabricators</t>
  </si>
  <si>
    <t>1 x fine robotics fabricator</t>
  </si>
  <si>
    <t>with feedstock</t>
  </si>
  <si>
    <t>1 x full design terminal</t>
  </si>
  <si>
    <t>Sha'lua, soft green skin, white hair, slightly blue teeth</t>
  </si>
  <si>
    <t>Nero, middle aged</t>
  </si>
  <si>
    <t>Gabby, Nero's daughter</t>
  </si>
  <si>
    <t>Assistant Life Support Engineer</t>
  </si>
  <si>
    <t>Actual Shields….not just defelctor shields, power consumption issues</t>
  </si>
  <si>
    <t>Back Third of the Ship was Engineering</t>
  </si>
  <si>
    <t>Deck 3-Life Support, ties to enginerring</t>
  </si>
  <si>
    <t>Deck 6-Passenger Quarters</t>
  </si>
  <si>
    <t>Deck 9-Command Deck</t>
  </si>
  <si>
    <t>Rae'Ver, city ship Heffnir</t>
  </si>
  <si>
    <t>14 x refurbished engineering bots</t>
  </si>
  <si>
    <t>Deck 4-Robitcs and Fabrication Lab, 11 crew cabins, recreation area, common crew area, ships main kitchen and food storage</t>
  </si>
  <si>
    <t>Enters Navy at 15.8, gets Void Phoneix at 18.5</t>
  </si>
  <si>
    <t>First Officer, Personal Director</t>
  </si>
  <si>
    <t>Comic book hover bike</t>
  </si>
  <si>
    <t>sc=silverstream credits</t>
  </si>
  <si>
    <t>University Computer AI, Owners Cabin, Small Armory, Officers Lounge</t>
  </si>
  <si>
    <t>Bridge, Nav computer, 9 officer quarters, officers lounge, a very large captains quarters, small armory, 10 bed medical unit</t>
  </si>
  <si>
    <t>Deck 7-Luxury Cabins</t>
  </si>
  <si>
    <t>(4 holds at 8m x 4m x 16m)+ship stores</t>
  </si>
  <si>
    <t>(2 holds at 15m x 8m x 50m), Exterior Bot Bay, 1 large bot, 3 small one</t>
  </si>
  <si>
    <t xml:space="preserve">Deck 1-Cargo </t>
  </si>
  <si>
    <t>Deck 2-Cargo</t>
  </si>
  <si>
    <t xml:space="preserve">      15 Total Cabins</t>
  </si>
  <si>
    <t>39 Passenger Cabins, Common Areas</t>
  </si>
  <si>
    <t>24 luxury cabins (120 meter long walkway, 23 meters wide, 2 stories in height)</t>
  </si>
  <si>
    <t>Deck 8-Life Support</t>
  </si>
  <si>
    <t>Sylvan - opressed by Malevolents</t>
  </si>
  <si>
    <t>VOID PHOENIX CREW</t>
  </si>
  <si>
    <t>expensive food replicator on deck 3 of Void Phoenix….Gabby working on it….5000 credit bonus</t>
  </si>
  <si>
    <t xml:space="preserve">        Bay 2: Luxury Shuttle (12 passenger, 2 pilots) 700,000sc</t>
  </si>
  <si>
    <t>Sylvan home world called Utopia….ensalvers were called Malevoents</t>
  </si>
  <si>
    <t>Eve's fuel rods (250), repair parts for Sapphire Marine Combat Suits</t>
  </si>
  <si>
    <t>Deck 5-Alien Research</t>
  </si>
  <si>
    <t>Emon Alkhaiwani</t>
  </si>
  <si>
    <t xml:space="preserve">Computer Engineer/Robotics Engineer </t>
  </si>
  <si>
    <t>Suruchi Lozano</t>
  </si>
  <si>
    <t>Name</t>
  </si>
  <si>
    <t xml:space="preserve">Tora </t>
  </si>
  <si>
    <t>Nero</t>
  </si>
  <si>
    <t>Gabby</t>
  </si>
  <si>
    <t xml:space="preserve"> </t>
  </si>
  <si>
    <t>Shuttle Engineer</t>
  </si>
  <si>
    <t>improve safety features on hovr bike</t>
  </si>
  <si>
    <t>Crew Cabins</t>
  </si>
  <si>
    <t>Deck 9, 15 crew cabins</t>
  </si>
  <si>
    <t>Deck 8, 11 crew cabins</t>
  </si>
  <si>
    <t>Deck 4, 11 crew cabins</t>
  </si>
  <si>
    <t xml:space="preserve">         Bay 1:Drop Marine Shuttle (24 marine combat armor)   2 heavy laser turrent (anti infantry),  micro anti missle defese, splash plasma gun       </t>
  </si>
  <si>
    <t>Deck 10-Six Shuttle Bays, maintenance room, fuel depot, EVA (6 suits)engineering room, storage for heavy fighter parts</t>
  </si>
  <si>
    <t>Research Labs, Vaults, 2 Large Alien Sensor, Secure Botany Lab</t>
  </si>
  <si>
    <t>Shinade had completely redesigned the entire deck. Looking at her plans it was definitely done with a marine mindset. She had designed five marine quarters. Each of the quarters were actually a suite of five small separate rooms. One suite was directly below the bridge and could respond to defend the bridge in short order. Three were aft and by the cargo elevators so they could get anywhere else on the ship in the shortest amount of time. The final suite of rooms was in the middle of the deck and were actually for a shuttle pilot, two fighter pilots and two flight deck technicians.</t>
  </si>
  <si>
    <t>There were two armories, one was with the forward suite below the bridge and had 5 suits of combat armor and an array of weapons. The second armory was by the three quarters aft and had 16 suits and weapons. The 16th suit was for the chief security officer who would be housed on deck 9. I seriously doubted I would ever have a full compliment of 20 marines but I guess it couldn’t hurt to plan for the possibility and it occupied Shindade’s time.</t>
  </si>
  <si>
    <r>
      <t>Shinade had expanded the fitness center on deck 9 to accommodate 32 people at once. She had added a small briefing room with 26 people, classroom style. She improved the security of the 12 holding cells, making them inescapable according to her. That last was probably a jab at me for the poor job I did on the </t>
    </r>
    <r>
      <rPr>
        <i/>
        <sz val="5"/>
        <color rgb="FF000000"/>
        <rFont val="Inherit"/>
      </rPr>
      <t>Destiny’s Children.</t>
    </r>
    <r>
      <rPr>
        <sz val="5"/>
        <color rgb="FF000000"/>
        <rFont val="Open Sans"/>
        <family val="2"/>
      </rPr>
      <t> All her changes were tying up the bots and Nero’s time reworking life support and other ship systems.</t>
    </r>
  </si>
  <si>
    <t>CHAP 36…</t>
  </si>
  <si>
    <t>Vinita and Arana systems in Sapphire space for POW camps</t>
  </si>
  <si>
    <t>University Computer, 20 VR units, 38,910 courses, 9.12 entertainment programs, Sapphire Empire add ons</t>
  </si>
  <si>
    <t>6000 budget</t>
  </si>
  <si>
    <t>Dora Kiernan</t>
  </si>
  <si>
    <t>Andie Niaz</t>
  </si>
  <si>
    <t>8 large, large restaurant shops, 8 bed medical suite (2 nurse bots), 2 ancient bots (500+ years take care of gardens)</t>
  </si>
  <si>
    <t>Evira Martis</t>
  </si>
  <si>
    <t>Stavros Martis</t>
  </si>
  <si>
    <t>Finn Martis</t>
  </si>
  <si>
    <t>Luna Martis….12</t>
  </si>
  <si>
    <t>Ragnhild and Ederne…stops in the Sapphire Emppire onto to the People's Soladity</t>
  </si>
  <si>
    <t>The Corvalan system had a habitable planet and habitable moon.  It was one of their industrial systems and I should be able to sell some previous metal cargo easily there.</t>
  </si>
  <si>
    <t xml:space="preserve">        Bay 3: 1 Boarding Shuttles   Bay 4:3 large exterior bots, 3 small ones    Bay 5:Heavy Sapphire fighter   Bay 6: Heavy Sapphire fighter</t>
  </si>
  <si>
    <t>Aft Engineering, 12 crew cabins (in blocks of 4) --two blocks full of alien machines</t>
  </si>
  <si>
    <t>Drusi, Mourau, Wren (cat people genetically from humans) and Tirani (bear like)</t>
  </si>
  <si>
    <t xml:space="preserve">Abby </t>
  </si>
  <si>
    <t>Haily</t>
  </si>
  <si>
    <t>Assistant Steward</t>
  </si>
  <si>
    <t>Razan Ramirez</t>
  </si>
  <si>
    <t>Master Chef</t>
  </si>
  <si>
    <t>Cori Deane</t>
  </si>
  <si>
    <t>Vicky Charity</t>
  </si>
  <si>
    <t>Bridge Sensor Officer</t>
  </si>
  <si>
    <t>10 x steward bots (7 female, 3 male)…one assigned to Nero</t>
  </si>
  <si>
    <t>Owner Captain</t>
  </si>
  <si>
    <t>FTL Engineer</t>
  </si>
  <si>
    <t xml:space="preserve">Chief Security Officer </t>
  </si>
  <si>
    <t>Hanno Sabet</t>
  </si>
  <si>
    <t>Mitchel Breece</t>
  </si>
  <si>
    <t>Loree Kinkade</t>
  </si>
  <si>
    <t>Ship's Mechanic</t>
  </si>
  <si>
    <t>Saabir</t>
  </si>
  <si>
    <t>Maria Sahagun</t>
  </si>
  <si>
    <t>from Colonial Combine</t>
  </si>
  <si>
    <t>Damian Loredo</t>
  </si>
  <si>
    <t>Chimera FTL engineer</t>
  </si>
  <si>
    <t>Edmund Asir</t>
  </si>
  <si>
    <t>Franics Pineda</t>
  </si>
  <si>
    <t>BRIDGE OFFICERS</t>
  </si>
  <si>
    <t>FLIGHT DECK</t>
  </si>
  <si>
    <t>ENGINEERING</t>
  </si>
  <si>
    <t>NA</t>
  </si>
  <si>
    <t>SECURITY</t>
  </si>
  <si>
    <t>HOSPITALITY</t>
  </si>
  <si>
    <t>Bartender</t>
  </si>
  <si>
    <t>Monthly</t>
  </si>
  <si>
    <t>Sol Credits</t>
  </si>
  <si>
    <t>Devon Wellspring</t>
  </si>
  <si>
    <t>Comms Officer</t>
  </si>
  <si>
    <t>Chief Engineering Officer</t>
  </si>
  <si>
    <t>Science Officer</t>
  </si>
  <si>
    <t>Agricutural Steward</t>
  </si>
  <si>
    <t>Shield and Defensive Engineer</t>
  </si>
  <si>
    <t>Hull and Structure Engineer</t>
  </si>
  <si>
    <t>Zoe Quintos</t>
  </si>
  <si>
    <t>Arthur Davies</t>
  </si>
  <si>
    <t>Elias Petro</t>
  </si>
  <si>
    <t>Yannis Makris</t>
  </si>
  <si>
    <t>agricultural</t>
  </si>
  <si>
    <t>Buckie Dent</t>
  </si>
  <si>
    <t>Miguel Asuni</t>
  </si>
  <si>
    <t>Andrei Curran</t>
  </si>
  <si>
    <t>Lydia Romansko, Jane Doe</t>
  </si>
  <si>
    <t>VR GAME</t>
  </si>
  <si>
    <t>Julie - paladin, level 8</t>
  </si>
  <si>
    <t>Eve - elf sorceress, level 8</t>
  </si>
  <si>
    <t>Devon - half giant barabian with maul, level 8</t>
  </si>
  <si>
    <t>Luna - leather bound asssasin, level 4</t>
  </si>
  <si>
    <t>Talk about alien data archives</t>
  </si>
  <si>
    <t>Emon leaves</t>
  </si>
  <si>
    <t>Ultra fast courier ship</t>
  </si>
  <si>
    <t>SNAIL unit</t>
  </si>
  <si>
    <t>Botanist alien seeds</t>
  </si>
  <si>
    <t>Celeste Callista Cordova.</t>
  </si>
  <si>
    <t>Shinade Cordova</t>
  </si>
  <si>
    <t>Shields</t>
  </si>
  <si>
    <t>hovor bike upgrades</t>
  </si>
  <si>
    <t>10 crew quarters (constables), cabin converted to security room, ships armory (12 combat armory), fitness center, detention center</t>
  </si>
  <si>
    <t>Singer</t>
  </si>
  <si>
    <t>Comedian</t>
  </si>
  <si>
    <t>Security/Detective</t>
  </si>
  <si>
    <t>Gwen Namari</t>
  </si>
  <si>
    <t>promote Nero</t>
  </si>
  <si>
    <t>????</t>
  </si>
  <si>
    <t>age 33, blue eyes, dark skin, handsome</t>
  </si>
  <si>
    <t>40s, 1.6 m, dirty blonde hair, brown eyes</t>
  </si>
  <si>
    <t>Chapter 54….17 episodes of pirate comedy left</t>
  </si>
  <si>
    <t>short black hair, icy blue eyes, 1.8m, pouty lips, long neck</t>
  </si>
  <si>
    <t>Andromeda Class ultra fast courier ship (Caladrius)</t>
  </si>
  <si>
    <t>Suruchi's Assistant</t>
  </si>
  <si>
    <t>short brown hair and pale complexion green or blue eyes</t>
  </si>
  <si>
    <t>short, tatoos corded muscles</t>
  </si>
  <si>
    <t>I had the alien shielding, the massive advance scanners, the more efficient alien power generators, the data on gravimetric planetoid drive, the alien clothing fabricator, the alien crystalline storage, the alien fuel data, the alteration to the subspace fuel from the explosion of the planetoid and the stasis pod used for the alien seeds</t>
  </si>
  <si>
    <t>Lydia Romasko</t>
  </si>
  <si>
    <t>Jane Doe</t>
  </si>
  <si>
    <t xml:space="preserve">a high end deep scanner for each of the shuttle bays and cargo bays.  </t>
  </si>
  <si>
    <t>Acton </t>
  </si>
  <si>
    <t>pirare</t>
  </si>
  <si>
    <t>Dread Pirate Axle</t>
  </si>
  <si>
    <t xml:space="preserve">could Eve serve as her child’s godmother?  </t>
  </si>
  <si>
    <t>Amos Rue</t>
  </si>
  <si>
    <t>….no last name</t>
  </si>
  <si>
    <t>11 x wolf bots (spinal mount), 6,000 sc</t>
  </si>
  <si>
    <t>Small Craft Pilot</t>
  </si>
  <si>
    <t>Ragnhild stay 5 days</t>
  </si>
  <si>
    <t>7 days to travel to Ederne system, stay 5 days</t>
  </si>
  <si>
    <t>Ten days travel to Anderson Research Station, stay 3 days (quick)</t>
  </si>
  <si>
    <t>No passengers-18 days to go home</t>
  </si>
  <si>
    <t xml:space="preserve">would check on my family and then goto to an independent station and get some weapons installed on the Void Phoenix.  </t>
  </si>
  <si>
    <t>knew the agent, Hanson Gammon. Hanson was definitely better at missions that required the elimination of the target so it was curious tha</t>
  </si>
  <si>
    <t>possession of the research of one Milo Dejarsdin</t>
  </si>
  <si>
    <t xml:space="preserve">She had medium-tone skin and golden brown eyes. She looked a mix of Indian and Arabian descent. </t>
  </si>
  <si>
    <t>Union populace was mostly descended from Indian, Dutch, Arabian, Russian, and Korean ancestry</t>
  </si>
  <si>
    <t>There were just 5 engineering grades. Grade 1 was a basic grade, someone who could do prescribed work, general maintenance and light repairs. Grade 2 could do diagnostics and do repairs unsupervised. Grade 3 could manage and supervise a team of lesser engineers. Grade 4 was recognized as being able to do a tear down and rebuild. Grade 5 required 20,000 hours as a grade 4 and was generally the lead engineer on a combat ship. Grade 4 was a little out of reach at the academy as it required physical rebuilds of dozens of actual systems.</t>
  </si>
  <si>
    <r>
      <t xml:space="preserve">Nila.  She had been on the battleship </t>
    </r>
    <r>
      <rPr>
        <i/>
        <sz val="11"/>
        <color theme="1"/>
        <rFont val="Calibri"/>
        <family val="2"/>
        <scheme val="minor"/>
      </rPr>
      <t>Bastion’s Shield</t>
    </r>
    <r>
      <rPr>
        <sz val="11"/>
        <color theme="1"/>
        <rFont val="Calibri"/>
        <family val="2"/>
        <scheme val="minor"/>
      </rPr>
      <t>.</t>
    </r>
  </si>
  <si>
    <t>I checked on the Vinita system.  If I wanted to we could detour there after the Ederne.  It would be a six-day trip to reach the system and then twelve days to the Anderson Research Station</t>
  </si>
  <si>
    <t>Jae'Tir, city ship Ponffir</t>
  </si>
  <si>
    <t>Hanson Gammon, stealth firgate Harbinger</t>
  </si>
  <si>
    <t>Co-Pilot/Navigator</t>
  </si>
  <si>
    <t>Heavy Shock Trooper Suits…24</t>
  </si>
  <si>
    <t>Stealth Suits…12 (60 hour assemly)</t>
  </si>
  <si>
    <t>Haily on alien sensor modules</t>
  </si>
  <si>
    <t>Sherlock game</t>
  </si>
  <si>
    <t>Sword and Sorcery</t>
  </si>
  <si>
    <t>Prisoner planet Vinita…general Stanton Higgs…6 days from Ederne then 12 days to Anderson Research Station</t>
  </si>
  <si>
    <t>Shinades wealth to Celeste</t>
  </si>
  <si>
    <t>try out new stealth suits…VR</t>
  </si>
  <si>
    <t>crew bonuses</t>
  </si>
  <si>
    <t>Abbys Bot….approve desing and fabricate…get credits for materials</t>
  </si>
  <si>
    <t>Gwen free after leaving Ederne…skin feels weird, less sensation but works</t>
  </si>
  <si>
    <t>get more spider bots….fabricate them myself….28 total, seven locations, 4 bots in each location</t>
  </si>
  <si>
    <t>scientist on Anderson Research Station for sensors, alien crystaline device and the generators</t>
  </si>
  <si>
    <t>Security-Sargeant</t>
  </si>
  <si>
    <t>Security #1</t>
  </si>
  <si>
    <t>Security #2</t>
  </si>
  <si>
    <t>Security #3</t>
  </si>
  <si>
    <t>Security #4</t>
  </si>
  <si>
    <t>Security #5</t>
  </si>
  <si>
    <t>Security #6</t>
  </si>
  <si>
    <t>Security #7</t>
  </si>
  <si>
    <t>Security #8</t>
  </si>
  <si>
    <t>Security #9</t>
  </si>
  <si>
    <t>Security #10</t>
  </si>
  <si>
    <t>Security #11</t>
  </si>
  <si>
    <t>Security #12</t>
  </si>
  <si>
    <t>Security #13</t>
  </si>
  <si>
    <t>Security #14</t>
  </si>
  <si>
    <t>Security #15</t>
  </si>
  <si>
    <t>Security #16</t>
  </si>
  <si>
    <t>Security #17</t>
  </si>
  <si>
    <t>Security #18</t>
  </si>
  <si>
    <t>Security #19</t>
  </si>
  <si>
    <t>Security #20</t>
  </si>
  <si>
    <t>Security #21</t>
  </si>
  <si>
    <t>Security #22</t>
  </si>
  <si>
    <t>Security #23</t>
  </si>
  <si>
    <t>Security #24</t>
  </si>
  <si>
    <t>Security #25</t>
  </si>
  <si>
    <t>Security #26</t>
  </si>
  <si>
    <t>Security #27</t>
  </si>
  <si>
    <t>Security #28</t>
  </si>
  <si>
    <t>Security #29</t>
  </si>
  <si>
    <t>Security #30</t>
  </si>
  <si>
    <t>Security #31</t>
  </si>
  <si>
    <t>Security #32</t>
  </si>
  <si>
    <t>Security #33</t>
  </si>
  <si>
    <t>Security #34</t>
  </si>
  <si>
    <t>Security #35</t>
  </si>
  <si>
    <t>Security #36</t>
  </si>
  <si>
    <t>find 32 marines in the old union</t>
  </si>
  <si>
    <t>3 hover bikes being built….buy power systems at large port of call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</si>
</sst>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1"/>
      <color theme="1"/>
      <name val="Calibri"/>
      <family val="2"/>
      <scheme val="minor"/>
    </font>
    <font>
      <i/>
      <sz val="11"/>
      <color theme="1"/>
      <name val="Calibri"/>
      <family val="2"/>
      <scheme val="minor"/>
    </font>
    <font>
      <sz val="8"/>
      <name val="Calibri"/>
      <family val="2"/>
      <scheme val="minor"/>
    </font>
    <font>
      <b/>
      <u/>
      <sz val="11"/>
      <color theme="1"/>
      <name val="Calibri"/>
      <family val="2"/>
      <scheme val="minor"/>
    </font>
    <font>
      <sz val="5"/>
      <color rgb="FF000000"/>
      <name val="Open Sans"/>
      <family val="2"/>
    </font>
    <font>
      <i/>
      <sz val="5"/>
      <color rgb="FF000000"/>
      <name val="Inherit"/>
    </font>
    <font>
      <sz val="11"/>
      <color theme="0"/>
      <name val="Calibri"/>
      <family val="2"/>
      <scheme val="minor"/>
    </font>
    <font>
      <b/>
      <u/>
      <sz val="11"/>
      <color theme="0"/>
      <name val="Calibri"/>
      <family val="2"/>
      <scheme val="minor"/>
    </font>
    <font>
      <i/>
      <sz val="12"/>
      <color theme="1"/>
      <name val="Times New Roman"/>
      <family val="1"/>
    </font>
    <font>
      <sz val="12"/>
      <color theme="1"/>
      <name val="Calibri"/>
      <family val="2"/>
      <scheme val="minor"/>
    </font>
    <font>
      <sz val="10.5"/>
      <color rgb="FF000000"/>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4">
    <xf numFmtId="0" fontId="0" fillId="0" borderId="0" xfId="0"/>
    <xf numFmtId="0" fontId="1" fillId="0" borderId="0" xfId="0" applyFont="1"/>
    <xf numFmtId="0" fontId="3" fillId="0" borderId="0" xfId="0" applyFont="1"/>
    <xf numFmtId="0" fontId="0" fillId="0" borderId="0" xfId="0" applyAlignment="1">
      <alignment horizontal="center"/>
    </xf>
    <xf numFmtId="0" fontId="3" fillId="2" borderId="0" xfId="0" applyFont="1" applyFill="1"/>
    <xf numFmtId="0" fontId="0" fillId="2" borderId="0" xfId="0" applyFill="1"/>
    <xf numFmtId="0" fontId="3" fillId="2" borderId="1" xfId="0" applyFont="1" applyFill="1" applyBorder="1"/>
    <xf numFmtId="0" fontId="3" fillId="2" borderId="1" xfId="0" applyFont="1" applyFill="1" applyBorder="1" applyAlignment="1">
      <alignment horizontal="center"/>
    </xf>
    <xf numFmtId="0" fontId="0" fillId="2" borderId="1" xfId="0" applyFill="1" applyBorder="1"/>
    <xf numFmtId="0" fontId="0" fillId="2" borderId="1" xfId="0" applyFill="1" applyBorder="1" applyAlignment="1">
      <alignment horizontal="center"/>
    </xf>
    <xf numFmtId="49" fontId="0" fillId="2" borderId="1" xfId="0" applyNumberFormat="1" applyFill="1" applyBorder="1" applyAlignment="1">
      <alignment horizontal="center"/>
    </xf>
    <xf numFmtId="0" fontId="0" fillId="0" borderId="0" xfId="0" applyAlignment="1">
      <alignment horizontal="left"/>
    </xf>
    <xf numFmtId="0" fontId="0" fillId="3" borderId="0" xfId="0" applyFill="1"/>
    <xf numFmtId="0" fontId="3" fillId="0" borderId="0" xfId="0" applyFont="1" applyAlignment="1">
      <alignment horizontal="left"/>
    </xf>
    <xf numFmtId="0" fontId="0" fillId="3" borderId="0" xfId="0" applyFill="1" applyAlignment="1">
      <alignment horizontal="left"/>
    </xf>
    <xf numFmtId="0" fontId="0" fillId="3" borderId="0" xfId="0" applyFill="1" applyAlignment="1">
      <alignment horizontal="center"/>
    </xf>
    <xf numFmtId="164" fontId="0" fillId="0" borderId="0" xfId="0" applyNumberFormat="1" applyAlignment="1">
      <alignment horizontal="center"/>
    </xf>
    <xf numFmtId="0" fontId="0" fillId="0" borderId="1" xfId="0" applyBorder="1"/>
    <xf numFmtId="0" fontId="0" fillId="4" borderId="1" xfId="0" applyFill="1" applyBorder="1"/>
    <xf numFmtId="0" fontId="0" fillId="0" borderId="0" xfId="0" applyFont="1" applyAlignment="1">
      <alignment horizontal="left"/>
    </xf>
    <xf numFmtId="0" fontId="4" fillId="0" borderId="0" xfId="0" applyFont="1" applyAlignment="1">
      <alignment vertical="center" wrapText="1"/>
    </xf>
    <xf numFmtId="0" fontId="0" fillId="4" borderId="0" xfId="0" applyFill="1"/>
    <xf numFmtId="0" fontId="0" fillId="5" borderId="1" xfId="0" applyFill="1" applyBorder="1"/>
    <xf numFmtId="0" fontId="3" fillId="0" borderId="0" xfId="0" applyFont="1" applyAlignment="1">
      <alignment horizontal="center"/>
    </xf>
    <xf numFmtId="0" fontId="0" fillId="0" borderId="0" xfId="0" applyAlignment="1">
      <alignment vertical="center"/>
    </xf>
    <xf numFmtId="0" fontId="0" fillId="0" borderId="2" xfId="0" applyFill="1" applyBorder="1"/>
    <xf numFmtId="1" fontId="0" fillId="0" borderId="1" xfId="0" applyNumberFormat="1" applyBorder="1" applyAlignment="1">
      <alignment horizontal="center"/>
    </xf>
    <xf numFmtId="1" fontId="0" fillId="4" borderId="1" xfId="0" applyNumberFormat="1" applyFill="1" applyBorder="1" applyAlignment="1">
      <alignment horizontal="center"/>
    </xf>
    <xf numFmtId="1" fontId="0" fillId="0" borderId="1" xfId="0" applyNumberFormat="1" applyFont="1" applyBorder="1" applyAlignment="1">
      <alignment horizontal="center"/>
    </xf>
    <xf numFmtId="1" fontId="0" fillId="0" borderId="0" xfId="0" applyNumberFormat="1" applyAlignment="1">
      <alignment horizontal="center"/>
    </xf>
    <xf numFmtId="0" fontId="0" fillId="5" borderId="3" xfId="0" applyFill="1" applyBorder="1"/>
    <xf numFmtId="1" fontId="0" fillId="0" borderId="3" xfId="0" applyNumberFormat="1" applyBorder="1" applyAlignment="1">
      <alignment horizontal="center"/>
    </xf>
    <xf numFmtId="0" fontId="0" fillId="5" borderId="2" xfId="0" applyFill="1" applyBorder="1"/>
    <xf numFmtId="1" fontId="0" fillId="5" borderId="1" xfId="0" applyNumberFormat="1" applyFill="1" applyBorder="1" applyAlignment="1">
      <alignment horizontal="center"/>
    </xf>
    <xf numFmtId="0" fontId="7" fillId="6" borderId="0" xfId="0" applyFont="1" applyFill="1" applyAlignment="1"/>
    <xf numFmtId="0" fontId="6" fillId="6" borderId="0" xfId="0" applyFont="1" applyFill="1"/>
    <xf numFmtId="0" fontId="7" fillId="6" borderId="0" xfId="0" applyFont="1" applyFill="1" applyAlignment="1">
      <alignment horizontal="center"/>
    </xf>
    <xf numFmtId="0" fontId="7" fillId="6" borderId="0" xfId="0" applyFont="1" applyFill="1" applyAlignment="1">
      <alignment horizontal="left"/>
    </xf>
    <xf numFmtId="0" fontId="7" fillId="6" borderId="1" xfId="0" applyFont="1" applyFill="1" applyBorder="1"/>
    <xf numFmtId="0" fontId="6" fillId="6" borderId="1" xfId="0" applyFont="1" applyFill="1" applyBorder="1"/>
    <xf numFmtId="1" fontId="6" fillId="6" borderId="1" xfId="0" applyNumberFormat="1" applyFont="1" applyFill="1" applyBorder="1" applyAlignment="1">
      <alignment horizontal="center"/>
    </xf>
    <xf numFmtId="0" fontId="6" fillId="6" borderId="2" xfId="0" applyFont="1" applyFill="1" applyBorder="1"/>
    <xf numFmtId="0" fontId="0" fillId="2" borderId="0" xfId="0" applyFill="1" applyBorder="1"/>
    <xf numFmtId="0" fontId="0" fillId="2" borderId="2" xfId="0" applyFill="1" applyBorder="1"/>
    <xf numFmtId="0" fontId="8" fillId="0" borderId="0" xfId="0" applyFont="1"/>
    <xf numFmtId="0" fontId="0" fillId="7" borderId="0" xfId="0" applyFill="1" applyAlignment="1">
      <alignment vertical="center"/>
    </xf>
    <xf numFmtId="0" fontId="0" fillId="5" borderId="0" xfId="0" applyFill="1"/>
    <xf numFmtId="0" fontId="0" fillId="4" borderId="0" xfId="0" applyFill="1" applyAlignment="1">
      <alignment horizontal="left"/>
    </xf>
    <xf numFmtId="0" fontId="0" fillId="8" borderId="1" xfId="0" applyFill="1" applyBorder="1"/>
    <xf numFmtId="1" fontId="0" fillId="8" borderId="1" xfId="0" applyNumberFormat="1" applyFill="1" applyBorder="1" applyAlignment="1">
      <alignment horizontal="center"/>
    </xf>
    <xf numFmtId="0" fontId="9" fillId="0" borderId="0" xfId="0" applyFont="1" applyAlignment="1">
      <alignment vertical="center"/>
    </xf>
    <xf numFmtId="0" fontId="10" fillId="0" borderId="0" xfId="0" applyFont="1"/>
    <xf numFmtId="0" fontId="0" fillId="9" borderId="0" xfId="0" applyFill="1"/>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F5399-B0B4-4F64-AFD7-5EE48D4CC26C}">
  <dimension ref="A1:I158"/>
  <sheetViews>
    <sheetView tabSelected="1" topLeftCell="A93" workbookViewId="0">
      <selection activeCell="C93" sqref="C93"/>
    </sheetView>
  </sheetViews>
  <sheetFormatPr defaultRowHeight="14.25"/>
  <cols>
    <col min="1" max="1" width="4.3984375" customWidth="1"/>
    <col min="2" max="2" width="31.19921875" customWidth="1"/>
    <col min="3" max="3" width="16.3984375" customWidth="1"/>
    <col min="4" max="4" width="11.59765625" style="3" customWidth="1"/>
    <col min="5" max="5" width="10.6640625" style="3" customWidth="1"/>
    <col min="6" max="6" width="5.3984375" customWidth="1"/>
    <col min="8" max="8" width="4.6640625" customWidth="1"/>
    <col min="9" max="9" width="29.46484375" bestFit="1" customWidth="1"/>
  </cols>
  <sheetData>
    <row r="1" spans="2:9">
      <c r="B1" s="1" t="s">
        <v>0</v>
      </c>
      <c r="C1" s="1" t="s">
        <v>165</v>
      </c>
      <c r="D1" t="s">
        <v>92</v>
      </c>
    </row>
    <row r="2" spans="2:9">
      <c r="B2" s="11" t="s">
        <v>93</v>
      </c>
      <c r="C2" s="11"/>
      <c r="D2"/>
      <c r="E2" s="3">
        <f>252*40*2+252*70*2+2800</f>
        <v>58240</v>
      </c>
      <c r="F2">
        <f>20*198</f>
        <v>3960</v>
      </c>
      <c r="G2">
        <f>F2/E2</f>
        <v>6.7994505494505489E-2</v>
      </c>
    </row>
    <row r="3" spans="2:9">
      <c r="B3" s="11" t="s">
        <v>115</v>
      </c>
      <c r="C3" s="11"/>
      <c r="D3"/>
    </row>
    <row r="4" spans="2:9">
      <c r="B4" s="12" t="s">
        <v>160</v>
      </c>
      <c r="C4" s="12"/>
      <c r="D4" s="14"/>
      <c r="E4" s="15"/>
      <c r="F4" s="12"/>
      <c r="G4" s="12"/>
      <c r="H4" s="12"/>
      <c r="I4" s="12"/>
    </row>
    <row r="5" spans="2:9">
      <c r="B5" s="12" t="s">
        <v>159</v>
      </c>
      <c r="C5" s="12"/>
      <c r="D5" s="14"/>
      <c r="E5" s="15"/>
      <c r="F5" s="12"/>
      <c r="G5" s="12"/>
      <c r="H5" s="12"/>
      <c r="I5" s="12"/>
    </row>
    <row r="6" spans="2:9">
      <c r="B6" s="12" t="s">
        <v>141</v>
      </c>
      <c r="C6" s="12"/>
      <c r="D6" s="14"/>
      <c r="E6" s="15"/>
      <c r="F6" s="12"/>
      <c r="G6" s="12"/>
      <c r="H6" s="12"/>
      <c r="I6" s="12"/>
    </row>
    <row r="7" spans="2:9">
      <c r="B7" s="12" t="s">
        <v>178</v>
      </c>
      <c r="C7" s="12"/>
      <c r="D7" s="14"/>
      <c r="E7" s="15"/>
      <c r="F7" s="12"/>
      <c r="G7" s="12"/>
      <c r="H7" s="12"/>
      <c r="I7" s="12"/>
    </row>
    <row r="8" spans="2:9">
      <c r="B8" s="12" t="s">
        <v>119</v>
      </c>
      <c r="C8" s="12"/>
      <c r="D8" s="14" t="s">
        <v>128</v>
      </c>
      <c r="E8" s="15"/>
      <c r="F8" s="12"/>
      <c r="G8" s="12"/>
      <c r="H8" s="12"/>
      <c r="I8" s="12"/>
    </row>
    <row r="9" spans="2:9">
      <c r="B9" s="12" t="s">
        <v>134</v>
      </c>
      <c r="C9" s="12"/>
      <c r="D9" s="14" t="s">
        <v>127</v>
      </c>
      <c r="E9" s="15"/>
      <c r="F9" s="12"/>
      <c r="G9" s="12"/>
      <c r="H9" s="12"/>
      <c r="I9" s="12"/>
    </row>
    <row r="10" spans="2:9">
      <c r="B10" s="12" t="s">
        <v>137</v>
      </c>
      <c r="C10" s="12"/>
      <c r="D10" s="14" t="s">
        <v>243</v>
      </c>
      <c r="E10" s="15"/>
      <c r="F10" s="12"/>
      <c r="G10" s="12"/>
      <c r="H10" s="12"/>
      <c r="I10" s="12"/>
    </row>
    <row r="11" spans="2:9">
      <c r="B11" s="12" t="s">
        <v>129</v>
      </c>
      <c r="C11" s="12"/>
      <c r="D11" s="14" t="s">
        <v>136</v>
      </c>
      <c r="E11" s="15"/>
      <c r="F11" s="12"/>
      <c r="G11" s="12"/>
      <c r="H11" s="12"/>
      <c r="I11" s="12"/>
    </row>
    <row r="12" spans="2:9">
      <c r="B12" s="12"/>
      <c r="C12" s="12"/>
      <c r="D12" s="14" t="s">
        <v>171</v>
      </c>
      <c r="E12" s="15"/>
      <c r="F12" s="12"/>
      <c r="G12" s="12"/>
      <c r="H12" s="12"/>
      <c r="I12" s="12"/>
    </row>
    <row r="13" spans="2:9">
      <c r="B13" s="12" t="s">
        <v>118</v>
      </c>
      <c r="C13" s="12"/>
      <c r="D13" s="14" t="s">
        <v>135</v>
      </c>
      <c r="E13" s="15"/>
      <c r="F13" s="12"/>
      <c r="G13" s="12"/>
      <c r="H13" s="12"/>
      <c r="I13" s="12"/>
    </row>
    <row r="14" spans="2:9">
      <c r="B14" s="12" t="s">
        <v>144</v>
      </c>
      <c r="C14" s="12"/>
      <c r="D14" s="14" t="s">
        <v>161</v>
      </c>
      <c r="E14" s="15"/>
      <c r="F14" s="12"/>
      <c r="G14" s="12"/>
      <c r="H14" s="12"/>
      <c r="I14" s="12"/>
    </row>
    <row r="15" spans="2:9">
      <c r="B15" s="12" t="s">
        <v>122</v>
      </c>
      <c r="C15" s="12"/>
      <c r="D15" s="14"/>
      <c r="E15" s="15"/>
      <c r="F15" s="12"/>
      <c r="G15" s="12"/>
      <c r="H15" s="12"/>
      <c r="I15" s="12"/>
    </row>
    <row r="16" spans="2:9">
      <c r="B16" s="12"/>
      <c r="C16" s="12"/>
      <c r="D16" s="14" t="s">
        <v>143</v>
      </c>
      <c r="E16" s="15"/>
      <c r="F16" s="12"/>
      <c r="G16" s="12"/>
      <c r="H16" s="12"/>
      <c r="I16" s="12"/>
    </row>
    <row r="17" spans="1:9">
      <c r="B17" s="12" t="s">
        <v>117</v>
      </c>
      <c r="C17" s="12"/>
      <c r="D17" s="14"/>
      <c r="E17" s="15"/>
      <c r="F17" s="12"/>
      <c r="G17" s="12"/>
      <c r="H17" s="12"/>
      <c r="I17" s="12"/>
    </row>
    <row r="18" spans="1:9">
      <c r="B18" s="12" t="s">
        <v>133</v>
      </c>
      <c r="C18" s="12"/>
      <c r="D18" s="14" t="s">
        <v>130</v>
      </c>
      <c r="E18" s="15"/>
      <c r="F18" s="12"/>
      <c r="G18" s="12"/>
      <c r="H18" s="12"/>
      <c r="I18" s="12"/>
    </row>
    <row r="19" spans="1:9">
      <c r="B19" s="12" t="s">
        <v>132</v>
      </c>
      <c r="C19" s="12"/>
      <c r="D19" s="14" t="s">
        <v>131</v>
      </c>
      <c r="E19" s="15"/>
      <c r="F19" s="12"/>
      <c r="G19" s="12"/>
      <c r="H19" s="12"/>
      <c r="I19" s="12"/>
    </row>
    <row r="20" spans="1:9">
      <c r="B20" s="12" t="s">
        <v>116</v>
      </c>
      <c r="C20" s="12"/>
      <c r="D20" s="14"/>
      <c r="E20" s="15"/>
      <c r="F20" s="12"/>
      <c r="G20" s="12"/>
      <c r="H20" s="12"/>
      <c r="I20" s="12"/>
    </row>
    <row r="21" spans="1:9">
      <c r="B21" s="11" t="s">
        <v>167</v>
      </c>
      <c r="C21" s="11"/>
    </row>
    <row r="22" spans="1:9" ht="15.4">
      <c r="B22" s="44" t="s">
        <v>254</v>
      </c>
      <c r="C22" s="11"/>
    </row>
    <row r="23" spans="1:9">
      <c r="B23" s="13" t="s">
        <v>155</v>
      </c>
      <c r="C23" s="11">
        <f>15+11+11+12</f>
        <v>49</v>
      </c>
    </row>
    <row r="24" spans="1:9">
      <c r="B24" s="11" t="s">
        <v>156</v>
      </c>
      <c r="C24" s="11"/>
    </row>
    <row r="25" spans="1:9">
      <c r="B25" s="11" t="s">
        <v>157</v>
      </c>
      <c r="C25" s="11"/>
    </row>
    <row r="26" spans="1:9">
      <c r="B26" s="19" t="s">
        <v>158</v>
      </c>
      <c r="C26" s="13"/>
    </row>
    <row r="27" spans="1:9">
      <c r="B27" s="11" t="s">
        <v>179</v>
      </c>
      <c r="C27" s="11"/>
    </row>
    <row r="28" spans="1:9">
      <c r="B28" s="11"/>
      <c r="C28" s="11"/>
    </row>
    <row r="29" spans="1:9">
      <c r="B29" s="34" t="s">
        <v>139</v>
      </c>
      <c r="C29" s="35"/>
      <c r="D29" s="36" t="s">
        <v>211</v>
      </c>
    </row>
    <row r="30" spans="1:9">
      <c r="A30" s="23"/>
      <c r="B30" s="37" t="s">
        <v>204</v>
      </c>
      <c r="C30" s="36" t="s">
        <v>148</v>
      </c>
      <c r="D30" s="36" t="s">
        <v>212</v>
      </c>
    </row>
    <row r="31" spans="1:9">
      <c r="A31" s="23">
        <v>1</v>
      </c>
      <c r="B31" s="17" t="s">
        <v>190</v>
      </c>
      <c r="C31" s="17" t="s">
        <v>213</v>
      </c>
      <c r="D31" s="26" t="s">
        <v>207</v>
      </c>
    </row>
    <row r="32" spans="1:9">
      <c r="A32">
        <v>2</v>
      </c>
      <c r="B32" s="17" t="s">
        <v>124</v>
      </c>
      <c r="C32" s="17" t="s">
        <v>147</v>
      </c>
      <c r="D32" s="26">
        <v>1000</v>
      </c>
      <c r="E32" t="s">
        <v>147</v>
      </c>
    </row>
    <row r="33" spans="1:7">
      <c r="A33">
        <v>3</v>
      </c>
      <c r="B33" s="22" t="s">
        <v>3</v>
      </c>
      <c r="C33" s="22" t="s">
        <v>220</v>
      </c>
      <c r="D33" s="33">
        <v>200</v>
      </c>
      <c r="E33" t="s">
        <v>256</v>
      </c>
    </row>
    <row r="34" spans="1:7">
      <c r="A34" s="23">
        <v>4</v>
      </c>
      <c r="B34" s="22" t="s">
        <v>284</v>
      </c>
      <c r="C34" s="22" t="s">
        <v>222</v>
      </c>
      <c r="D34" s="33">
        <v>150</v>
      </c>
      <c r="E34" s="11"/>
    </row>
    <row r="35" spans="1:7">
      <c r="A35">
        <v>5</v>
      </c>
      <c r="B35" s="22" t="s">
        <v>215</v>
      </c>
      <c r="C35" s="22" t="s">
        <v>150</v>
      </c>
      <c r="D35" s="33">
        <v>200</v>
      </c>
    </row>
    <row r="36" spans="1:7">
      <c r="A36">
        <v>6</v>
      </c>
      <c r="B36" s="22" t="s">
        <v>188</v>
      </c>
      <c r="C36" s="32" t="s">
        <v>221</v>
      </c>
      <c r="D36" s="33">
        <v>150</v>
      </c>
      <c r="E36" s="11" t="s">
        <v>224</v>
      </c>
      <c r="F36" t="s">
        <v>257</v>
      </c>
    </row>
    <row r="37" spans="1:7">
      <c r="A37" s="23">
        <v>7</v>
      </c>
      <c r="B37" s="22" t="s">
        <v>214</v>
      </c>
      <c r="C37" s="22" t="s">
        <v>182</v>
      </c>
      <c r="D37" s="33">
        <v>150</v>
      </c>
    </row>
    <row r="38" spans="1:7">
      <c r="A38">
        <v>8</v>
      </c>
      <c r="B38" s="22" t="s">
        <v>6</v>
      </c>
      <c r="C38" s="17" t="s">
        <v>170</v>
      </c>
      <c r="D38" s="26">
        <f>2000/9</f>
        <v>222.22222222222223</v>
      </c>
      <c r="E38" s="11"/>
    </row>
    <row r="39" spans="1:7">
      <c r="A39">
        <v>9</v>
      </c>
      <c r="B39" s="18" t="s">
        <v>216</v>
      </c>
      <c r="C39" s="21"/>
      <c r="D39" s="27">
        <v>150</v>
      </c>
      <c r="E39" s="11"/>
    </row>
    <row r="40" spans="1:7">
      <c r="A40" s="23">
        <v>10</v>
      </c>
      <c r="B40" s="30" t="s">
        <v>5</v>
      </c>
      <c r="C40" s="25" t="s">
        <v>187</v>
      </c>
      <c r="D40" s="31">
        <v>95</v>
      </c>
      <c r="E40" s="11" t="s">
        <v>251</v>
      </c>
    </row>
    <row r="41" spans="1:7">
      <c r="B41" s="38" t="s">
        <v>205</v>
      </c>
      <c r="C41" s="39"/>
      <c r="D41" s="40"/>
      <c r="E41" s="11"/>
    </row>
    <row r="42" spans="1:7">
      <c r="A42">
        <v>12</v>
      </c>
      <c r="B42" s="48" t="s">
        <v>269</v>
      </c>
      <c r="C42" s="48" t="s">
        <v>240</v>
      </c>
      <c r="D42" s="49">
        <v>150</v>
      </c>
      <c r="E42" s="11"/>
    </row>
    <row r="43" spans="1:7">
      <c r="A43">
        <v>13</v>
      </c>
      <c r="B43" s="18" t="s">
        <v>269</v>
      </c>
      <c r="C43" s="18"/>
      <c r="D43" s="27">
        <v>120</v>
      </c>
      <c r="E43" s="11"/>
    </row>
    <row r="44" spans="1:7">
      <c r="A44">
        <v>14</v>
      </c>
      <c r="B44" s="22" t="s">
        <v>4</v>
      </c>
      <c r="C44" s="17" t="s">
        <v>174</v>
      </c>
      <c r="D44" s="26">
        <v>85</v>
      </c>
      <c r="E44" s="11"/>
    </row>
    <row r="45" spans="1:7">
      <c r="A45">
        <v>15</v>
      </c>
      <c r="B45" s="22" t="s">
        <v>153</v>
      </c>
      <c r="C45" s="17" t="s">
        <v>173</v>
      </c>
      <c r="D45" s="26">
        <v>90</v>
      </c>
      <c r="E45" s="11"/>
    </row>
    <row r="46" spans="1:7">
      <c r="A46">
        <v>16</v>
      </c>
      <c r="B46" s="22" t="s">
        <v>153</v>
      </c>
      <c r="C46" s="17" t="s">
        <v>172</v>
      </c>
      <c r="D46" s="26">
        <v>90</v>
      </c>
      <c r="E46" s="11"/>
      <c r="G46" t="s">
        <v>152</v>
      </c>
    </row>
    <row r="47" spans="1:7">
      <c r="B47" s="38" t="s">
        <v>206</v>
      </c>
      <c r="C47" s="41"/>
      <c r="D47" s="40"/>
      <c r="E47" s="11"/>
    </row>
    <row r="48" spans="1:7">
      <c r="A48">
        <v>17</v>
      </c>
      <c r="B48" s="17" t="s">
        <v>2</v>
      </c>
      <c r="C48" s="17" t="s">
        <v>150</v>
      </c>
      <c r="D48" s="26">
        <v>150</v>
      </c>
      <c r="E48" s="11" t="s">
        <v>112</v>
      </c>
    </row>
    <row r="49" spans="1:7">
      <c r="B49" s="22" t="s">
        <v>17</v>
      </c>
      <c r="C49" s="46" t="s">
        <v>247</v>
      </c>
      <c r="D49" s="33">
        <v>120</v>
      </c>
      <c r="E49" s="11"/>
    </row>
    <row r="50" spans="1:7">
      <c r="A50">
        <v>18</v>
      </c>
      <c r="B50" s="17" t="s">
        <v>196</v>
      </c>
      <c r="C50" s="17" t="s">
        <v>197</v>
      </c>
      <c r="D50" s="26">
        <v>100</v>
      </c>
      <c r="E50" s="11"/>
    </row>
    <row r="51" spans="1:7">
      <c r="A51">
        <v>19</v>
      </c>
      <c r="B51" s="22" t="s">
        <v>191</v>
      </c>
      <c r="C51" s="22" t="s">
        <v>200</v>
      </c>
      <c r="D51" s="28">
        <v>200</v>
      </c>
      <c r="E51" s="11" t="s">
        <v>201</v>
      </c>
      <c r="G51" t="s">
        <v>152</v>
      </c>
    </row>
    <row r="52" spans="1:7">
      <c r="A52">
        <v>20</v>
      </c>
      <c r="B52" s="17" t="s">
        <v>114</v>
      </c>
      <c r="C52" s="17" t="s">
        <v>151</v>
      </c>
      <c r="D52" s="28">
        <v>70</v>
      </c>
      <c r="E52" s="11" t="s">
        <v>113</v>
      </c>
    </row>
    <row r="53" spans="1:7">
      <c r="A53">
        <v>21</v>
      </c>
      <c r="B53" s="18" t="s">
        <v>146</v>
      </c>
      <c r="C53" s="47"/>
      <c r="D53" s="27">
        <v>100</v>
      </c>
      <c r="E53" s="11" t="s">
        <v>145</v>
      </c>
    </row>
    <row r="54" spans="1:7">
      <c r="A54">
        <v>22</v>
      </c>
      <c r="B54" s="17" t="s">
        <v>7</v>
      </c>
      <c r="C54" s="17" t="s">
        <v>149</v>
      </c>
      <c r="D54" s="26">
        <v>150</v>
      </c>
      <c r="E54" s="11" t="s">
        <v>9</v>
      </c>
    </row>
    <row r="55" spans="1:7">
      <c r="A55">
        <v>23</v>
      </c>
      <c r="B55" s="18" t="s">
        <v>1</v>
      </c>
      <c r="C55" s="18"/>
      <c r="D55" s="27">
        <v>130</v>
      </c>
    </row>
    <row r="56" spans="1:7">
      <c r="A56">
        <v>24</v>
      </c>
      <c r="B56" s="18" t="s">
        <v>218</v>
      </c>
      <c r="C56" s="18"/>
      <c r="D56" s="27">
        <v>150</v>
      </c>
    </row>
    <row r="57" spans="1:7">
      <c r="A57">
        <v>25</v>
      </c>
      <c r="B57" s="22" t="s">
        <v>219</v>
      </c>
      <c r="C57" s="22" t="s">
        <v>223</v>
      </c>
      <c r="D57" s="33">
        <v>150</v>
      </c>
    </row>
    <row r="58" spans="1:7">
      <c r="B58" s="38" t="s">
        <v>208</v>
      </c>
      <c r="C58" s="41"/>
      <c r="D58" s="40"/>
      <c r="E58" s="11"/>
    </row>
    <row r="59" spans="1:7">
      <c r="A59">
        <v>26</v>
      </c>
      <c r="B59" s="17" t="s">
        <v>192</v>
      </c>
      <c r="C59" s="17" t="s">
        <v>181</v>
      </c>
      <c r="D59" s="26">
        <v>200</v>
      </c>
      <c r="E59" s="11"/>
    </row>
    <row r="60" spans="1:7">
      <c r="A60">
        <v>27</v>
      </c>
      <c r="B60" s="22" t="s">
        <v>246</v>
      </c>
      <c r="C60" s="22" t="s">
        <v>203</v>
      </c>
      <c r="D60" s="33">
        <v>120</v>
      </c>
      <c r="E60" s="11"/>
    </row>
    <row r="61" spans="1:7">
      <c r="A61">
        <v>28</v>
      </c>
      <c r="B61" s="22" t="s">
        <v>298</v>
      </c>
      <c r="C61" s="22" t="s">
        <v>225</v>
      </c>
      <c r="D61" s="33">
        <v>180</v>
      </c>
      <c r="E61" s="11"/>
    </row>
    <row r="62" spans="1:7">
      <c r="A62">
        <v>29</v>
      </c>
      <c r="B62" s="17" t="s">
        <v>299</v>
      </c>
      <c r="C62" s="17" t="s">
        <v>193</v>
      </c>
      <c r="D62" s="26">
        <v>100</v>
      </c>
      <c r="E62" s="11"/>
    </row>
    <row r="63" spans="1:7">
      <c r="A63">
        <v>30</v>
      </c>
      <c r="B63" s="17" t="s">
        <v>300</v>
      </c>
      <c r="C63" s="17" t="s">
        <v>194</v>
      </c>
      <c r="D63" s="26">
        <v>100</v>
      </c>
      <c r="E63" s="11" t="s">
        <v>199</v>
      </c>
    </row>
    <row r="64" spans="1:7">
      <c r="A64">
        <v>31</v>
      </c>
      <c r="B64" s="17" t="s">
        <v>301</v>
      </c>
      <c r="C64" s="17" t="s">
        <v>195</v>
      </c>
      <c r="D64" s="26">
        <v>100</v>
      </c>
      <c r="E64" s="11"/>
    </row>
    <row r="65" spans="1:5">
      <c r="A65">
        <v>32</v>
      </c>
      <c r="B65" s="17" t="s">
        <v>302</v>
      </c>
      <c r="C65" s="17" t="s">
        <v>198</v>
      </c>
      <c r="D65" s="26">
        <v>100</v>
      </c>
      <c r="E65" s="11"/>
    </row>
    <row r="66" spans="1:5">
      <c r="B66" s="17" t="s">
        <v>303</v>
      </c>
      <c r="E66" s="11"/>
    </row>
    <row r="67" spans="1:5">
      <c r="A67">
        <v>33</v>
      </c>
      <c r="B67" s="17" t="s">
        <v>304</v>
      </c>
      <c r="E67" s="11"/>
    </row>
    <row r="68" spans="1:5">
      <c r="B68" s="17" t="s">
        <v>305</v>
      </c>
      <c r="C68" s="22"/>
      <c r="D68" s="33"/>
      <c r="E68" s="11"/>
    </row>
    <row r="69" spans="1:5">
      <c r="B69" s="17" t="s">
        <v>306</v>
      </c>
      <c r="C69" s="22"/>
      <c r="D69" s="33"/>
      <c r="E69" s="11"/>
    </row>
    <row r="70" spans="1:5">
      <c r="B70" s="17" t="s">
        <v>307</v>
      </c>
      <c r="C70" s="22"/>
      <c r="D70" s="33"/>
      <c r="E70" s="11"/>
    </row>
    <row r="71" spans="1:5">
      <c r="B71" s="17" t="s">
        <v>308</v>
      </c>
      <c r="C71" s="22"/>
      <c r="D71" s="33"/>
      <c r="E71" s="11"/>
    </row>
    <row r="72" spans="1:5">
      <c r="B72" s="17" t="s">
        <v>309</v>
      </c>
      <c r="C72" s="22"/>
      <c r="D72" s="33"/>
      <c r="E72" s="11"/>
    </row>
    <row r="73" spans="1:5">
      <c r="B73" s="17" t="s">
        <v>310</v>
      </c>
      <c r="C73" s="22"/>
      <c r="D73" s="33"/>
      <c r="E73" s="11"/>
    </row>
    <row r="74" spans="1:5">
      <c r="B74" s="17" t="s">
        <v>311</v>
      </c>
      <c r="C74" s="22"/>
      <c r="D74" s="33"/>
      <c r="E74" s="11"/>
    </row>
    <row r="75" spans="1:5">
      <c r="B75" s="17" t="s">
        <v>312</v>
      </c>
      <c r="C75" s="22"/>
      <c r="D75" s="33"/>
      <c r="E75" s="11"/>
    </row>
    <row r="76" spans="1:5">
      <c r="B76" s="17" t="s">
        <v>313</v>
      </c>
      <c r="C76" s="22"/>
      <c r="D76" s="33"/>
      <c r="E76" s="11"/>
    </row>
    <row r="77" spans="1:5">
      <c r="B77" s="17" t="s">
        <v>314</v>
      </c>
      <c r="C77" s="22"/>
      <c r="D77" s="33"/>
      <c r="E77" s="11"/>
    </row>
    <row r="78" spans="1:5">
      <c r="B78" s="17" t="s">
        <v>315</v>
      </c>
      <c r="C78" s="22"/>
      <c r="D78" s="33"/>
      <c r="E78" s="11"/>
    </row>
    <row r="79" spans="1:5">
      <c r="B79" s="17" t="s">
        <v>316</v>
      </c>
      <c r="C79" s="22"/>
      <c r="D79" s="33"/>
      <c r="E79" s="11"/>
    </row>
    <row r="80" spans="1:5">
      <c r="B80" s="17" t="s">
        <v>317</v>
      </c>
      <c r="C80" s="22"/>
      <c r="D80" s="33"/>
      <c r="E80" s="11"/>
    </row>
    <row r="81" spans="2:5">
      <c r="B81" s="17" t="s">
        <v>318</v>
      </c>
      <c r="C81" s="22"/>
      <c r="D81" s="33"/>
      <c r="E81" s="11"/>
    </row>
    <row r="82" spans="2:5">
      <c r="B82" s="17" t="s">
        <v>319</v>
      </c>
      <c r="C82" s="22"/>
      <c r="D82" s="33"/>
      <c r="E82" s="11"/>
    </row>
    <row r="83" spans="2:5">
      <c r="B83" s="17" t="s">
        <v>320</v>
      </c>
      <c r="C83" s="22"/>
      <c r="D83" s="33"/>
      <c r="E83" s="11"/>
    </row>
    <row r="84" spans="2:5">
      <c r="B84" s="17" t="s">
        <v>321</v>
      </c>
      <c r="C84" s="22"/>
      <c r="D84" s="33"/>
      <c r="E84" s="11"/>
    </row>
    <row r="85" spans="2:5">
      <c r="B85" s="17" t="s">
        <v>322</v>
      </c>
      <c r="C85" s="22"/>
      <c r="D85" s="33"/>
      <c r="E85" s="11"/>
    </row>
    <row r="86" spans="2:5">
      <c r="B86" s="17" t="s">
        <v>323</v>
      </c>
      <c r="C86" s="22"/>
      <c r="D86" s="33"/>
      <c r="E86" s="11"/>
    </row>
    <row r="87" spans="2:5">
      <c r="B87" s="17" t="s">
        <v>324</v>
      </c>
      <c r="C87" s="22"/>
      <c r="D87" s="33"/>
      <c r="E87" s="11"/>
    </row>
    <row r="88" spans="2:5">
      <c r="B88" s="17" t="s">
        <v>325</v>
      </c>
      <c r="C88" s="22"/>
      <c r="D88" s="33"/>
      <c r="E88" s="11"/>
    </row>
    <row r="89" spans="2:5">
      <c r="B89" s="17" t="s">
        <v>326</v>
      </c>
      <c r="C89" s="22"/>
      <c r="D89" s="33"/>
      <c r="E89" s="11"/>
    </row>
    <row r="90" spans="2:5">
      <c r="B90" s="17" t="s">
        <v>327</v>
      </c>
      <c r="C90" s="22"/>
      <c r="D90" s="33"/>
      <c r="E90" s="11"/>
    </row>
    <row r="91" spans="2:5">
      <c r="B91" s="17" t="s">
        <v>328</v>
      </c>
      <c r="C91" s="22"/>
      <c r="D91" s="33"/>
      <c r="E91" s="11"/>
    </row>
    <row r="92" spans="2:5">
      <c r="B92" s="17" t="s">
        <v>329</v>
      </c>
      <c r="C92" s="22"/>
      <c r="D92" s="33"/>
      <c r="E92" s="11"/>
    </row>
    <row r="93" spans="2:5">
      <c r="B93" s="17" t="s">
        <v>330</v>
      </c>
      <c r="C93" s="22"/>
      <c r="D93" s="33"/>
      <c r="E93" s="11"/>
    </row>
    <row r="94" spans="2:5">
      <c r="B94" s="17" t="s">
        <v>331</v>
      </c>
      <c r="C94" s="22"/>
      <c r="D94" s="33"/>
      <c r="E94" s="11"/>
    </row>
    <row r="95" spans="2:5">
      <c r="B95" s="17" t="s">
        <v>332</v>
      </c>
      <c r="C95" s="22"/>
      <c r="D95" s="33"/>
      <c r="E95" s="11"/>
    </row>
    <row r="96" spans="2:5">
      <c r="B96" s="17" t="s">
        <v>333</v>
      </c>
      <c r="C96" s="22"/>
      <c r="D96" s="33"/>
      <c r="E96" s="11"/>
    </row>
    <row r="97" spans="1:7">
      <c r="B97" s="17" t="s">
        <v>334</v>
      </c>
      <c r="C97" s="22"/>
      <c r="D97" s="33"/>
      <c r="E97" s="11"/>
    </row>
    <row r="98" spans="1:7">
      <c r="B98" s="22"/>
      <c r="C98" s="22"/>
      <c r="D98" s="33"/>
      <c r="E98" s="11"/>
    </row>
    <row r="99" spans="1:7">
      <c r="B99" s="38" t="s">
        <v>209</v>
      </c>
      <c r="C99" s="39"/>
      <c r="D99" s="40"/>
      <c r="E99" s="11"/>
    </row>
    <row r="100" spans="1:7">
      <c r="B100" s="22" t="s">
        <v>255</v>
      </c>
      <c r="C100" s="17"/>
      <c r="D100" s="26">
        <v>111</v>
      </c>
      <c r="E100" s="11"/>
    </row>
    <row r="101" spans="1:7">
      <c r="A101">
        <v>34</v>
      </c>
      <c r="B101" s="22" t="s">
        <v>8</v>
      </c>
      <c r="C101" s="17" t="s">
        <v>169</v>
      </c>
      <c r="D101" s="26">
        <v>80</v>
      </c>
      <c r="E101" s="11" t="s">
        <v>169</v>
      </c>
    </row>
    <row r="102" spans="1:7">
      <c r="A102">
        <v>35</v>
      </c>
      <c r="B102" s="22" t="s">
        <v>183</v>
      </c>
      <c r="C102" s="17" t="s">
        <v>184</v>
      </c>
      <c r="D102" s="26">
        <v>70</v>
      </c>
      <c r="E102" s="11" t="s">
        <v>250</v>
      </c>
    </row>
    <row r="103" spans="1:7">
      <c r="B103" s="22" t="s">
        <v>244</v>
      </c>
      <c r="C103" s="22" t="s">
        <v>249</v>
      </c>
      <c r="D103" s="33">
        <v>140</v>
      </c>
      <c r="E103" s="11"/>
    </row>
    <row r="104" spans="1:7">
      <c r="B104" s="22" t="s">
        <v>245</v>
      </c>
      <c r="C104" s="22" t="s">
        <v>249</v>
      </c>
      <c r="D104" s="33">
        <v>130</v>
      </c>
      <c r="E104" s="11"/>
    </row>
    <row r="105" spans="1:7">
      <c r="A105">
        <v>37</v>
      </c>
      <c r="B105" s="22" t="s">
        <v>217</v>
      </c>
      <c r="C105" s="22" t="s">
        <v>226</v>
      </c>
      <c r="D105" s="33">
        <v>110</v>
      </c>
      <c r="E105" s="11"/>
    </row>
    <row r="106" spans="1:7">
      <c r="A106">
        <v>38</v>
      </c>
      <c r="B106" s="22" t="s">
        <v>185</v>
      </c>
      <c r="C106" s="17" t="s">
        <v>186</v>
      </c>
      <c r="D106" s="26">
        <v>240</v>
      </c>
      <c r="E106" s="11" t="s">
        <v>253</v>
      </c>
    </row>
    <row r="107" spans="1:7">
      <c r="A107">
        <v>39</v>
      </c>
      <c r="B107" s="22" t="s">
        <v>210</v>
      </c>
      <c r="C107" s="17" t="s">
        <v>202</v>
      </c>
      <c r="D107" s="26">
        <v>90</v>
      </c>
      <c r="E107" s="11"/>
    </row>
    <row r="108" spans="1:7">
      <c r="D108" s="29"/>
    </row>
    <row r="109" spans="1:7">
      <c r="C109" s="17"/>
      <c r="D109" s="29">
        <f>SUM(D31:D107)</f>
        <v>6043.2222222222226</v>
      </c>
      <c r="E109" s="3" t="s">
        <v>168</v>
      </c>
      <c r="G109" t="s">
        <v>242</v>
      </c>
    </row>
    <row r="110" spans="1:7">
      <c r="B110" t="s">
        <v>175</v>
      </c>
      <c r="D110" s="16"/>
      <c r="G110" t="s">
        <v>241</v>
      </c>
    </row>
    <row r="111" spans="1:7">
      <c r="B111" t="s">
        <v>239</v>
      </c>
      <c r="C111" s="24"/>
      <c r="D111" s="16"/>
      <c r="G111" s="45" t="s">
        <v>234</v>
      </c>
    </row>
    <row r="112" spans="1:7">
      <c r="D112" s="16"/>
      <c r="G112" s="45" t="s">
        <v>235</v>
      </c>
    </row>
    <row r="113" spans="2:7">
      <c r="B113" s="2" t="s">
        <v>58</v>
      </c>
      <c r="C113" s="2"/>
      <c r="G113" s="45" t="s">
        <v>236</v>
      </c>
    </row>
    <row r="114" spans="2:7">
      <c r="B114" t="s">
        <v>60</v>
      </c>
      <c r="C114" t="s">
        <v>229</v>
      </c>
      <c r="G114" s="45" t="s">
        <v>237</v>
      </c>
    </row>
    <row r="115" spans="2:7">
      <c r="B115" t="s">
        <v>61</v>
      </c>
      <c r="C115" t="s">
        <v>230</v>
      </c>
      <c r="G115" s="45" t="s">
        <v>238</v>
      </c>
    </row>
    <row r="116" spans="2:7">
      <c r="B116" t="s">
        <v>62</v>
      </c>
      <c r="C116" t="s">
        <v>231</v>
      </c>
      <c r="G116" s="45" t="s">
        <v>248</v>
      </c>
    </row>
    <row r="117" spans="2:7">
      <c r="B117" t="s">
        <v>63</v>
      </c>
      <c r="C117" t="s">
        <v>232</v>
      </c>
    </row>
    <row r="118" spans="2:7">
      <c r="B118" t="s">
        <v>64</v>
      </c>
      <c r="C118" t="s">
        <v>233</v>
      </c>
    </row>
    <row r="119" spans="2:7">
      <c r="B119" t="s">
        <v>65</v>
      </c>
    </row>
    <row r="120" spans="2:7">
      <c r="B120" t="s">
        <v>66</v>
      </c>
    </row>
    <row r="121" spans="2:7">
      <c r="B121" t="s">
        <v>67</v>
      </c>
    </row>
    <row r="122" spans="2:7">
      <c r="B122" t="s">
        <v>77</v>
      </c>
    </row>
    <row r="123" spans="2:7">
      <c r="B123" t="s">
        <v>78</v>
      </c>
    </row>
    <row r="124" spans="2:7">
      <c r="B124" t="s">
        <v>79</v>
      </c>
    </row>
    <row r="125" spans="2:7">
      <c r="B125" t="s">
        <v>80</v>
      </c>
    </row>
    <row r="126" spans="2:7">
      <c r="B126" t="s">
        <v>81</v>
      </c>
    </row>
    <row r="127" spans="2:7">
      <c r="B127" t="s">
        <v>82</v>
      </c>
    </row>
    <row r="128" spans="2:7">
      <c r="B128" t="s">
        <v>83</v>
      </c>
    </row>
    <row r="129" spans="2:9">
      <c r="B129" t="s">
        <v>84</v>
      </c>
    </row>
    <row r="130" spans="2:9">
      <c r="B130" t="s">
        <v>85</v>
      </c>
    </row>
    <row r="131" spans="2:9">
      <c r="B131" t="s">
        <v>86</v>
      </c>
    </row>
    <row r="132" spans="2:9">
      <c r="B132" t="s">
        <v>87</v>
      </c>
    </row>
    <row r="133" spans="2:9">
      <c r="B133" t="s">
        <v>95</v>
      </c>
    </row>
    <row r="134" spans="2:9">
      <c r="B134" t="s">
        <v>125</v>
      </c>
    </row>
    <row r="135" spans="2:9">
      <c r="B135" s="2" t="s">
        <v>103</v>
      </c>
      <c r="C135" s="2"/>
      <c r="D135" s="11" t="s">
        <v>126</v>
      </c>
    </row>
    <row r="136" spans="2:9">
      <c r="B136" t="s">
        <v>99</v>
      </c>
      <c r="F136">
        <v>4</v>
      </c>
      <c r="G136">
        <v>150000</v>
      </c>
      <c r="I136" s="11">
        <f>G136*F136</f>
        <v>600000</v>
      </c>
    </row>
    <row r="137" spans="2:9">
      <c r="B137" t="s">
        <v>189</v>
      </c>
      <c r="F137">
        <v>6</v>
      </c>
      <c r="G137">
        <v>80000</v>
      </c>
      <c r="I137" s="11">
        <f>G137*F137</f>
        <v>480000</v>
      </c>
    </row>
    <row r="138" spans="2:9">
      <c r="B138" t="s">
        <v>100</v>
      </c>
      <c r="F138">
        <v>6</v>
      </c>
      <c r="G138">
        <v>17000</v>
      </c>
      <c r="I138" s="11">
        <f t="shared" ref="I138:I145" si="0">G138*F138</f>
        <v>102000</v>
      </c>
    </row>
    <row r="139" spans="2:9">
      <c r="B139" t="s">
        <v>105</v>
      </c>
      <c r="F139">
        <v>24</v>
      </c>
      <c r="G139">
        <v>21000</v>
      </c>
      <c r="I139" s="11">
        <f t="shared" si="0"/>
        <v>504000</v>
      </c>
    </row>
    <row r="140" spans="2:9">
      <c r="B140" t="s">
        <v>101</v>
      </c>
      <c r="F140">
        <v>10</v>
      </c>
      <c r="G140">
        <v>16000</v>
      </c>
      <c r="I140" s="11">
        <f t="shared" si="0"/>
        <v>160000</v>
      </c>
    </row>
    <row r="141" spans="2:9">
      <c r="B141" t="s">
        <v>102</v>
      </c>
      <c r="F141">
        <v>5</v>
      </c>
      <c r="G141">
        <v>3000</v>
      </c>
      <c r="I141" s="11">
        <f t="shared" si="0"/>
        <v>15000</v>
      </c>
    </row>
    <row r="142" spans="2:9">
      <c r="B142" t="s">
        <v>268</v>
      </c>
      <c r="F142">
        <v>20</v>
      </c>
      <c r="G142">
        <v>6000</v>
      </c>
      <c r="I142" s="11">
        <f t="shared" si="0"/>
        <v>120000</v>
      </c>
    </row>
    <row r="143" spans="2:9">
      <c r="B143" t="s">
        <v>106</v>
      </c>
      <c r="F143">
        <v>1</v>
      </c>
      <c r="G143">
        <v>190000</v>
      </c>
      <c r="I143" s="11">
        <f t="shared" si="0"/>
        <v>190000</v>
      </c>
    </row>
    <row r="144" spans="2:9">
      <c r="B144" t="s">
        <v>104</v>
      </c>
      <c r="F144">
        <v>3</v>
      </c>
      <c r="G144">
        <v>8500</v>
      </c>
      <c r="I144" s="11">
        <f t="shared" si="0"/>
        <v>25500</v>
      </c>
    </row>
    <row r="145" spans="2:9">
      <c r="B145" t="s">
        <v>121</v>
      </c>
      <c r="F145">
        <v>14</v>
      </c>
      <c r="G145">
        <v>7500</v>
      </c>
      <c r="I145" s="11">
        <f t="shared" si="0"/>
        <v>105000</v>
      </c>
    </row>
    <row r="146" spans="2:9">
      <c r="I146" s="11">
        <f>SUM(I136:I145)</f>
        <v>2301500</v>
      </c>
    </row>
    <row r="147" spans="2:9">
      <c r="B147" t="s">
        <v>107</v>
      </c>
      <c r="D147" s="11" t="s">
        <v>109</v>
      </c>
    </row>
    <row r="148" spans="2:9">
      <c r="B148" t="s">
        <v>108</v>
      </c>
      <c r="D148" s="11" t="s">
        <v>109</v>
      </c>
    </row>
    <row r="149" spans="2:9">
      <c r="B149" t="s">
        <v>110</v>
      </c>
    </row>
    <row r="154" spans="2:9" ht="60">
      <c r="B154" s="20" t="s">
        <v>162</v>
      </c>
    </row>
    <row r="156" spans="2:9" ht="52.5">
      <c r="B156" s="20" t="s">
        <v>163</v>
      </c>
    </row>
    <row r="158" spans="2:9" ht="45">
      <c r="B158" s="20" t="s">
        <v>164</v>
      </c>
    </row>
  </sheetData>
  <sortState xmlns:xlrd2="http://schemas.microsoft.com/office/spreadsheetml/2017/richdata2" ref="B32:F108">
    <sortCondition descending="1" ref="D32:D108"/>
  </sortState>
  <phoneticPr fontId="2" type="noConversion"/>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EB83-0AE5-4BB0-B655-13AE28262F60}">
  <dimension ref="A1:B64"/>
  <sheetViews>
    <sheetView topLeftCell="A51" workbookViewId="0">
      <selection activeCell="B65" sqref="B65"/>
    </sheetView>
  </sheetViews>
  <sheetFormatPr defaultRowHeight="14.25"/>
  <cols>
    <col min="2" max="2" width="62.33203125" customWidth="1"/>
  </cols>
  <sheetData>
    <row r="1" spans="1:2">
      <c r="B1" t="s">
        <v>68</v>
      </c>
    </row>
    <row r="2" spans="1:2">
      <c r="A2" t="s">
        <v>73</v>
      </c>
      <c r="B2" t="s">
        <v>69</v>
      </c>
    </row>
    <row r="3" spans="1:2">
      <c r="A3" t="s">
        <v>73</v>
      </c>
      <c r="B3" t="s">
        <v>70</v>
      </c>
    </row>
    <row r="4" spans="1:2">
      <c r="A4" t="s">
        <v>73</v>
      </c>
      <c r="B4" t="s">
        <v>71</v>
      </c>
    </row>
    <row r="5" spans="1:2">
      <c r="A5" t="s">
        <v>73</v>
      </c>
      <c r="B5" t="s">
        <v>72</v>
      </c>
    </row>
    <row r="6" spans="1:2">
      <c r="A6" t="s">
        <v>73</v>
      </c>
      <c r="B6" t="s">
        <v>74</v>
      </c>
    </row>
    <row r="7" spans="1:2">
      <c r="A7" t="s">
        <v>73</v>
      </c>
      <c r="B7" t="s">
        <v>75</v>
      </c>
    </row>
    <row r="13" spans="1:2">
      <c r="A13" t="s">
        <v>138</v>
      </c>
    </row>
    <row r="14" spans="1:2">
      <c r="A14" t="s">
        <v>88</v>
      </c>
    </row>
    <row r="15" spans="1:2">
      <c r="A15" t="s">
        <v>89</v>
      </c>
    </row>
    <row r="16" spans="1:2">
      <c r="A16" t="s">
        <v>180</v>
      </c>
    </row>
    <row r="17" spans="1:2">
      <c r="A17" t="s">
        <v>94</v>
      </c>
    </row>
    <row r="18" spans="1:2">
      <c r="A18" t="s">
        <v>90</v>
      </c>
    </row>
    <row r="20" spans="1:2">
      <c r="A20" t="s">
        <v>96</v>
      </c>
    </row>
    <row r="21" spans="1:2">
      <c r="A21" t="s">
        <v>97</v>
      </c>
    </row>
    <row r="22" spans="1:2">
      <c r="A22" t="s">
        <v>140</v>
      </c>
    </row>
    <row r="23" spans="1:2">
      <c r="A23" t="s">
        <v>142</v>
      </c>
    </row>
    <row r="24" spans="1:2">
      <c r="A24" t="s">
        <v>154</v>
      </c>
    </row>
    <row r="25" spans="1:2">
      <c r="A25" s="21" t="s">
        <v>166</v>
      </c>
      <c r="B25" s="21"/>
    </row>
    <row r="26" spans="1:2">
      <c r="A26" t="s">
        <v>176</v>
      </c>
    </row>
    <row r="27" spans="1:2">
      <c r="B27" s="24" t="s">
        <v>177</v>
      </c>
    </row>
    <row r="28" spans="1:2">
      <c r="B28" s="52" t="s">
        <v>281</v>
      </c>
    </row>
    <row r="29" spans="1:2">
      <c r="B29" s="52" t="s">
        <v>270</v>
      </c>
    </row>
    <row r="30" spans="1:2">
      <c r="B30" s="52" t="s">
        <v>271</v>
      </c>
    </row>
    <row r="31" spans="1:2">
      <c r="B31" s="52" t="s">
        <v>272</v>
      </c>
    </row>
    <row r="32" spans="1:2">
      <c r="B32" t="s">
        <v>273</v>
      </c>
    </row>
    <row r="33" spans="2:2">
      <c r="B33" s="1" t="s">
        <v>275</v>
      </c>
    </row>
    <row r="34" spans="2:2">
      <c r="B34" s="1" t="s">
        <v>276</v>
      </c>
    </row>
    <row r="35" spans="2:2" ht="15.75">
      <c r="B35" s="50" t="s">
        <v>274</v>
      </c>
    </row>
    <row r="37" spans="2:2">
      <c r="B37" s="53" t="s">
        <v>258</v>
      </c>
    </row>
    <row r="38" spans="2:2">
      <c r="B38" s="53"/>
    </row>
    <row r="39" spans="2:2">
      <c r="B39" s="53"/>
    </row>
    <row r="40" spans="2:2">
      <c r="B40" s="53"/>
    </row>
    <row r="41" spans="2:2" ht="14.25" customHeight="1">
      <c r="B41" s="53" t="s">
        <v>279</v>
      </c>
    </row>
    <row r="42" spans="2:2" ht="14.25" customHeight="1">
      <c r="B42" s="53"/>
    </row>
    <row r="43" spans="2:2">
      <c r="B43" s="53"/>
    </row>
    <row r="44" spans="2:2">
      <c r="B44" s="53"/>
    </row>
    <row r="46" spans="2:2">
      <c r="B46" s="51" t="s">
        <v>278</v>
      </c>
    </row>
    <row r="48" spans="2:2">
      <c r="B48" t="s">
        <v>297</v>
      </c>
    </row>
    <row r="51" spans="2:2">
      <c r="B51" t="s">
        <v>335</v>
      </c>
    </row>
    <row r="52" spans="2:2">
      <c r="B52" t="s">
        <v>293</v>
      </c>
    </row>
    <row r="53" spans="2:2">
      <c r="B53" t="s">
        <v>294</v>
      </c>
    </row>
    <row r="54" spans="2:2">
      <c r="B54" t="s">
        <v>286</v>
      </c>
    </row>
    <row r="55" spans="2:2">
      <c r="B55" t="s">
        <v>285</v>
      </c>
    </row>
    <row r="56" spans="2:2">
      <c r="B56" t="s">
        <v>290</v>
      </c>
    </row>
    <row r="57" spans="2:2">
      <c r="B57" t="s">
        <v>287</v>
      </c>
    </row>
    <row r="58" spans="2:2">
      <c r="B58" t="s">
        <v>295</v>
      </c>
    </row>
    <row r="59" spans="2:2">
      <c r="B59" t="s">
        <v>288</v>
      </c>
    </row>
    <row r="60" spans="2:2">
      <c r="B60" t="s">
        <v>289</v>
      </c>
    </row>
    <row r="61" spans="2:2">
      <c r="B61" t="s">
        <v>291</v>
      </c>
    </row>
    <row r="62" spans="2:2">
      <c r="B62" t="s">
        <v>292</v>
      </c>
    </row>
    <row r="63" spans="2:2">
      <c r="B63" t="s">
        <v>296</v>
      </c>
    </row>
    <row r="64" spans="2:2">
      <c r="B64" t="s">
        <v>336</v>
      </c>
    </row>
  </sheetData>
  <mergeCells count="2">
    <mergeCell ref="B37:B40"/>
    <mergeCell ref="B41:B44"/>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F93E-EA10-4475-AB0A-84F8FE621330}">
  <dimension ref="A1:H42"/>
  <sheetViews>
    <sheetView workbookViewId="0">
      <selection activeCell="F30" sqref="F30"/>
    </sheetView>
  </sheetViews>
  <sheetFormatPr defaultRowHeight="14.25"/>
  <cols>
    <col min="3" max="3" width="11" bestFit="1" customWidth="1"/>
  </cols>
  <sheetData>
    <row r="1" spans="1:7">
      <c r="A1" s="13" t="s">
        <v>91</v>
      </c>
    </row>
    <row r="2" spans="1:7">
      <c r="A2" s="11" t="s">
        <v>123</v>
      </c>
      <c r="G2" s="2" t="s">
        <v>58</v>
      </c>
    </row>
    <row r="3" spans="1:7">
      <c r="A3" t="s">
        <v>16</v>
      </c>
      <c r="B3" s="3"/>
      <c r="C3" s="3"/>
      <c r="G3" t="s">
        <v>57</v>
      </c>
    </row>
    <row r="4" spans="1:7">
      <c r="A4" t="s">
        <v>52</v>
      </c>
      <c r="B4" s="3"/>
      <c r="C4" s="3"/>
      <c r="G4" t="s">
        <v>98</v>
      </c>
    </row>
    <row r="5" spans="1:7">
      <c r="A5" t="s">
        <v>11</v>
      </c>
      <c r="B5" s="3"/>
      <c r="C5" s="3"/>
    </row>
    <row r="6" spans="1:7">
      <c r="A6" t="s">
        <v>12</v>
      </c>
      <c r="B6" s="3"/>
      <c r="C6" s="3"/>
    </row>
    <row r="7" spans="1:7">
      <c r="A7" t="s">
        <v>13</v>
      </c>
      <c r="B7" s="3"/>
      <c r="C7" s="3"/>
    </row>
    <row r="8" spans="1:7">
      <c r="A8" t="s">
        <v>54</v>
      </c>
      <c r="B8" s="3"/>
      <c r="C8" s="3"/>
    </row>
    <row r="9" spans="1:7">
      <c r="B9" s="3"/>
      <c r="C9" s="3"/>
    </row>
    <row r="10" spans="1:7">
      <c r="A10" s="6" t="s">
        <v>30</v>
      </c>
      <c r="B10" s="7" t="s">
        <v>26</v>
      </c>
      <c r="C10" s="7" t="s">
        <v>25</v>
      </c>
      <c r="E10" s="4" t="s">
        <v>37</v>
      </c>
      <c r="F10" s="5"/>
      <c r="G10" s="5"/>
    </row>
    <row r="11" spans="1:7">
      <c r="A11" s="8" t="s">
        <v>17</v>
      </c>
      <c r="B11" s="9" t="s">
        <v>24</v>
      </c>
      <c r="C11" s="9">
        <v>3</v>
      </c>
      <c r="E11" s="5" t="s">
        <v>38</v>
      </c>
      <c r="F11" s="5"/>
      <c r="G11" s="5"/>
    </row>
    <row r="12" spans="1:7">
      <c r="A12" s="8" t="s">
        <v>18</v>
      </c>
      <c r="B12" s="9" t="s">
        <v>27</v>
      </c>
      <c r="C12" s="9">
        <v>0</v>
      </c>
      <c r="E12" s="5" t="s">
        <v>39</v>
      </c>
      <c r="F12" s="5"/>
      <c r="G12" s="5" t="s">
        <v>40</v>
      </c>
    </row>
    <row r="13" spans="1:7">
      <c r="A13" s="8" t="s">
        <v>19</v>
      </c>
      <c r="B13" s="10" t="s">
        <v>28</v>
      </c>
      <c r="C13" s="9">
        <v>0</v>
      </c>
      <c r="E13" s="5" t="s">
        <v>41</v>
      </c>
      <c r="F13" s="5"/>
      <c r="G13" s="5" t="s">
        <v>42</v>
      </c>
    </row>
    <row r="14" spans="1:7">
      <c r="A14" s="8" t="s">
        <v>22</v>
      </c>
      <c r="B14" s="10" t="s">
        <v>29</v>
      </c>
      <c r="C14" s="9">
        <v>1</v>
      </c>
      <c r="E14" s="5" t="s">
        <v>43</v>
      </c>
      <c r="F14" s="5"/>
      <c r="G14" s="5" t="s">
        <v>44</v>
      </c>
    </row>
    <row r="15" spans="1:7">
      <c r="A15" s="8" t="s">
        <v>31</v>
      </c>
      <c r="B15" s="10" t="s">
        <v>32</v>
      </c>
      <c r="C15" s="9">
        <v>1</v>
      </c>
    </row>
    <row r="16" spans="1:7">
      <c r="A16" s="8" t="s">
        <v>33</v>
      </c>
      <c r="B16" s="10" t="s">
        <v>34</v>
      </c>
      <c r="C16" s="9">
        <v>1</v>
      </c>
    </row>
    <row r="17" spans="1:8">
      <c r="A17" s="8" t="s">
        <v>35</v>
      </c>
      <c r="B17" s="10" t="s">
        <v>36</v>
      </c>
      <c r="C17" s="9">
        <v>1</v>
      </c>
    </row>
    <row r="18" spans="1:8">
      <c r="A18" s="8" t="s">
        <v>23</v>
      </c>
      <c r="B18" s="10"/>
      <c r="C18" s="9"/>
      <c r="E18" t="s">
        <v>252</v>
      </c>
    </row>
    <row r="19" spans="1:8">
      <c r="A19" s="8" t="s">
        <v>21</v>
      </c>
      <c r="B19" s="10"/>
      <c r="C19" s="9"/>
    </row>
    <row r="20" spans="1:8">
      <c r="A20" s="8" t="s">
        <v>20</v>
      </c>
      <c r="B20" s="10"/>
      <c r="C20" s="9"/>
    </row>
    <row r="21" spans="1:8">
      <c r="A21" s="43" t="s">
        <v>228</v>
      </c>
    </row>
    <row r="22" spans="1:8">
      <c r="A22" s="42" t="s">
        <v>227</v>
      </c>
      <c r="F22" t="s">
        <v>262</v>
      </c>
      <c r="G22" t="s">
        <v>263</v>
      </c>
      <c r="H22" t="s">
        <v>264</v>
      </c>
    </row>
    <row r="23" spans="1:8">
      <c r="F23" t="s">
        <v>260</v>
      </c>
      <c r="G23" s="1" t="s">
        <v>259</v>
      </c>
    </row>
    <row r="24" spans="1:8">
      <c r="A24" t="s">
        <v>111</v>
      </c>
      <c r="F24" t="s">
        <v>261</v>
      </c>
    </row>
    <row r="25" spans="1:8">
      <c r="A25" t="s">
        <v>120</v>
      </c>
      <c r="F25" s="1" t="s">
        <v>265</v>
      </c>
    </row>
    <row r="26" spans="1:8">
      <c r="A26" t="s">
        <v>282</v>
      </c>
      <c r="F26" t="s">
        <v>266</v>
      </c>
      <c r="G26" t="s">
        <v>267</v>
      </c>
    </row>
    <row r="27" spans="1:8">
      <c r="A27" t="s">
        <v>56</v>
      </c>
      <c r="F27" t="s">
        <v>76</v>
      </c>
    </row>
    <row r="28" spans="1:8">
      <c r="A28" t="s">
        <v>51</v>
      </c>
      <c r="F28" t="s">
        <v>59</v>
      </c>
    </row>
    <row r="29" spans="1:8">
      <c r="A29" t="s">
        <v>50</v>
      </c>
      <c r="F29" t="s">
        <v>283</v>
      </c>
    </row>
    <row r="30" spans="1:8">
      <c r="A30" t="s">
        <v>55</v>
      </c>
    </row>
    <row r="31" spans="1:8">
      <c r="A31" t="s">
        <v>49</v>
      </c>
    </row>
    <row r="32" spans="1:8">
      <c r="A32" t="s">
        <v>48</v>
      </c>
    </row>
    <row r="33" spans="1:6">
      <c r="A33" t="s">
        <v>47</v>
      </c>
      <c r="F33" t="s">
        <v>280</v>
      </c>
    </row>
    <row r="34" spans="1:6">
      <c r="A34" t="s">
        <v>14</v>
      </c>
    </row>
    <row r="35" spans="1:6">
      <c r="A35" t="s">
        <v>15</v>
      </c>
      <c r="D35" s="51" t="s">
        <v>277</v>
      </c>
    </row>
    <row r="36" spans="1:6">
      <c r="A36" t="s">
        <v>45</v>
      </c>
    </row>
    <row r="37" spans="1:6">
      <c r="A37" t="s">
        <v>46</v>
      </c>
    </row>
    <row r="38" spans="1:6">
      <c r="A38" t="s">
        <v>53</v>
      </c>
    </row>
    <row r="39" spans="1:6">
      <c r="A39" s="11" t="s">
        <v>9</v>
      </c>
    </row>
    <row r="40" spans="1:6">
      <c r="A40" s="11" t="s">
        <v>112</v>
      </c>
    </row>
    <row r="41" spans="1:6">
      <c r="A41" s="11" t="s">
        <v>113</v>
      </c>
    </row>
    <row r="42" spans="1:6">
      <c r="A42" s="11" t="s">
        <v>10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Ship</vt:lpstr>
      <vt:lpstr>Plot</vt:lpstr>
      <vt:lpstr>Char-People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harolyn thiemke</dc:creator>
  <cp:lastModifiedBy>harolyn thiemke</cp:lastModifiedBy>
  <dcterms:created xsi:type="dcterms:W3CDTF">2022-08-20T23:27:23Z</dcterms:created>
  <dcterms:modified xsi:type="dcterms:W3CDTF">2022-12-10T21:42:50Z</dcterms:modified>
</cp:coreProperties>
</file>