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50F1C886-1ECB-4652-A304-08F65C08658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Worksheet" sheetId="2" r:id="rId1"/>
  </sheets>
  <definedNames>
    <definedName name="_xlnm._FilterDatabase" localSheetId="0" hidden="1">Worksheet!$A$2:$N$2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2" l="1"/>
  <c r="M32" i="2"/>
  <c r="M33" i="2"/>
  <c r="M53" i="2"/>
  <c r="M12" i="2"/>
  <c r="M30" i="2"/>
  <c r="M36" i="2"/>
  <c r="M52" i="2"/>
  <c r="M13" i="2"/>
  <c r="M44" i="2"/>
  <c r="M27" i="2"/>
  <c r="M41" i="2"/>
  <c r="M54" i="2"/>
  <c r="M19" i="2"/>
  <c r="M45" i="2"/>
  <c r="M7" i="2"/>
  <c r="M14" i="2"/>
  <c r="M17" i="2"/>
  <c r="M10" i="2"/>
  <c r="M16" i="2"/>
  <c r="M42" i="2"/>
  <c r="M6" i="2"/>
  <c r="M26" i="2"/>
  <c r="M20" i="2"/>
  <c r="M31" i="2"/>
  <c r="M9" i="2"/>
  <c r="M29" i="2"/>
  <c r="M11" i="2"/>
  <c r="M51" i="2"/>
  <c r="M21" i="2"/>
  <c r="M43" i="2"/>
  <c r="M48" i="2"/>
  <c r="M40" i="2"/>
  <c r="M22" i="2"/>
  <c r="M18" i="2"/>
  <c r="M34" i="2"/>
  <c r="M50" i="2"/>
  <c r="M49" i="2"/>
  <c r="M25" i="2"/>
  <c r="M46" i="2"/>
  <c r="M35" i="2"/>
  <c r="M15" i="2"/>
  <c r="M8" i="2"/>
  <c r="M24" i="2"/>
  <c r="M55" i="2"/>
  <c r="M23" i="2"/>
  <c r="M28" i="2"/>
  <c r="M47" i="2"/>
  <c r="M37" i="2"/>
  <c r="M4" i="2"/>
  <c r="M3" i="2"/>
  <c r="M5" i="2"/>
  <c r="M39" i="2"/>
  <c r="I38" i="2"/>
  <c r="J38" i="2"/>
  <c r="I32" i="2"/>
  <c r="J32" i="2"/>
  <c r="I33" i="2"/>
  <c r="J33" i="2"/>
  <c r="I53" i="2"/>
  <c r="J53" i="2"/>
  <c r="I12" i="2"/>
  <c r="J12" i="2"/>
  <c r="I30" i="2"/>
  <c r="J30" i="2"/>
  <c r="I36" i="2"/>
  <c r="J36" i="2"/>
  <c r="I52" i="2"/>
  <c r="J52" i="2"/>
  <c r="I13" i="2"/>
  <c r="J13" i="2"/>
  <c r="I44" i="2"/>
  <c r="J44" i="2"/>
  <c r="I27" i="2"/>
  <c r="J27" i="2"/>
  <c r="I41" i="2"/>
  <c r="J41" i="2"/>
  <c r="I54" i="2"/>
  <c r="J54" i="2"/>
  <c r="I19" i="2"/>
  <c r="J19" i="2"/>
  <c r="I45" i="2"/>
  <c r="J45" i="2"/>
  <c r="I7" i="2"/>
  <c r="J7" i="2"/>
  <c r="I14" i="2"/>
  <c r="J14" i="2"/>
  <c r="I17" i="2"/>
  <c r="J17" i="2"/>
  <c r="I10" i="2"/>
  <c r="J10" i="2"/>
  <c r="I16" i="2"/>
  <c r="J16" i="2"/>
  <c r="I42" i="2"/>
  <c r="J42" i="2"/>
  <c r="I6" i="2"/>
  <c r="J6" i="2"/>
  <c r="I26" i="2"/>
  <c r="J26" i="2"/>
  <c r="I20" i="2"/>
  <c r="J20" i="2"/>
  <c r="I31" i="2"/>
  <c r="J31" i="2"/>
  <c r="I9" i="2"/>
  <c r="J9" i="2"/>
  <c r="I29" i="2"/>
  <c r="J29" i="2"/>
  <c r="I11" i="2"/>
  <c r="J11" i="2"/>
  <c r="I51" i="2"/>
  <c r="J51" i="2"/>
  <c r="I21" i="2"/>
  <c r="J21" i="2"/>
  <c r="I43" i="2"/>
  <c r="J43" i="2"/>
  <c r="I48" i="2"/>
  <c r="J48" i="2"/>
  <c r="I40" i="2"/>
  <c r="J40" i="2"/>
  <c r="I22" i="2"/>
  <c r="J22" i="2"/>
  <c r="I18" i="2"/>
  <c r="J18" i="2"/>
  <c r="I34" i="2"/>
  <c r="J34" i="2"/>
  <c r="I50" i="2"/>
  <c r="J50" i="2"/>
  <c r="I49" i="2"/>
  <c r="J49" i="2"/>
  <c r="I25" i="2"/>
  <c r="J25" i="2"/>
  <c r="I46" i="2"/>
  <c r="J46" i="2"/>
  <c r="I35" i="2"/>
  <c r="J35" i="2"/>
  <c r="I15" i="2"/>
  <c r="J15" i="2"/>
  <c r="I8" i="2"/>
  <c r="J8" i="2"/>
  <c r="I24" i="2"/>
  <c r="J24" i="2"/>
  <c r="I55" i="2"/>
  <c r="J55" i="2"/>
  <c r="I23" i="2"/>
  <c r="J23" i="2"/>
  <c r="I28" i="2"/>
  <c r="J28" i="2"/>
  <c r="I47" i="2"/>
  <c r="J47" i="2"/>
  <c r="I37" i="2"/>
  <c r="J37" i="2"/>
  <c r="I4" i="2"/>
  <c r="J4" i="2"/>
  <c r="I3" i="2"/>
  <c r="J3" i="2"/>
  <c r="I5" i="2"/>
  <c r="J5" i="2"/>
  <c r="J39" i="2"/>
  <c r="I39" i="2"/>
  <c r="G38" i="2"/>
  <c r="K38" i="2" s="1"/>
  <c r="L38" i="2" s="1"/>
  <c r="G32" i="2"/>
  <c r="K32" i="2" s="1"/>
  <c r="L32" i="2" s="1"/>
  <c r="G33" i="2"/>
  <c r="K33" i="2" s="1"/>
  <c r="L33" i="2" s="1"/>
  <c r="G53" i="2"/>
  <c r="K53" i="2" s="1"/>
  <c r="G12" i="2"/>
  <c r="K12" i="2" s="1"/>
  <c r="L12" i="2" s="1"/>
  <c r="G30" i="2"/>
  <c r="K30" i="2" s="1"/>
  <c r="L30" i="2" s="1"/>
  <c r="G36" i="2"/>
  <c r="K36" i="2" s="1"/>
  <c r="L36" i="2" s="1"/>
  <c r="G52" i="2"/>
  <c r="K52" i="2" s="1"/>
  <c r="L52" i="2" s="1"/>
  <c r="G13" i="2"/>
  <c r="K13" i="2" s="1"/>
  <c r="L13" i="2" s="1"/>
  <c r="G44" i="2"/>
  <c r="K44" i="2" s="1"/>
  <c r="L44" i="2" s="1"/>
  <c r="G27" i="2"/>
  <c r="K27" i="2" s="1"/>
  <c r="L27" i="2" s="1"/>
  <c r="G41" i="2"/>
  <c r="K41" i="2" s="1"/>
  <c r="G54" i="2"/>
  <c r="K54" i="2" s="1"/>
  <c r="L54" i="2" s="1"/>
  <c r="G19" i="2"/>
  <c r="K19" i="2" s="1"/>
  <c r="L19" i="2" s="1"/>
  <c r="G45" i="2"/>
  <c r="K45" i="2" s="1"/>
  <c r="L45" i="2" s="1"/>
  <c r="G7" i="2"/>
  <c r="K7" i="2" s="1"/>
  <c r="L7" i="2" s="1"/>
  <c r="G14" i="2"/>
  <c r="K14" i="2" s="1"/>
  <c r="L14" i="2" s="1"/>
  <c r="G17" i="2"/>
  <c r="K17" i="2" s="1"/>
  <c r="L17" i="2" s="1"/>
  <c r="G10" i="2"/>
  <c r="K10" i="2" s="1"/>
  <c r="L10" i="2" s="1"/>
  <c r="G16" i="2"/>
  <c r="K16" i="2" s="1"/>
  <c r="G42" i="2"/>
  <c r="K42" i="2" s="1"/>
  <c r="L42" i="2" s="1"/>
  <c r="G6" i="2"/>
  <c r="K6" i="2" s="1"/>
  <c r="L6" i="2" s="1"/>
  <c r="G26" i="2"/>
  <c r="K26" i="2" s="1"/>
  <c r="L26" i="2" s="1"/>
  <c r="G20" i="2"/>
  <c r="K20" i="2" s="1"/>
  <c r="L20" i="2" s="1"/>
  <c r="G31" i="2"/>
  <c r="K31" i="2" s="1"/>
  <c r="L31" i="2" s="1"/>
  <c r="G9" i="2"/>
  <c r="K9" i="2" s="1"/>
  <c r="L9" i="2" s="1"/>
  <c r="G29" i="2"/>
  <c r="K29" i="2" s="1"/>
  <c r="L29" i="2" s="1"/>
  <c r="G11" i="2"/>
  <c r="K11" i="2" s="1"/>
  <c r="G51" i="2"/>
  <c r="K51" i="2" s="1"/>
  <c r="L51" i="2" s="1"/>
  <c r="G21" i="2"/>
  <c r="K21" i="2" s="1"/>
  <c r="L21" i="2" s="1"/>
  <c r="G43" i="2"/>
  <c r="K43" i="2" s="1"/>
  <c r="L43" i="2" s="1"/>
  <c r="G48" i="2"/>
  <c r="K48" i="2" s="1"/>
  <c r="L48" i="2" s="1"/>
  <c r="G40" i="2"/>
  <c r="K40" i="2" s="1"/>
  <c r="L40" i="2" s="1"/>
  <c r="G22" i="2"/>
  <c r="K22" i="2" s="1"/>
  <c r="L22" i="2" s="1"/>
  <c r="G18" i="2"/>
  <c r="K18" i="2" s="1"/>
  <c r="L18" i="2" s="1"/>
  <c r="G34" i="2"/>
  <c r="K34" i="2" s="1"/>
  <c r="G50" i="2"/>
  <c r="K50" i="2" s="1"/>
  <c r="L50" i="2" s="1"/>
  <c r="G49" i="2"/>
  <c r="K49" i="2" s="1"/>
  <c r="L49" i="2" s="1"/>
  <c r="G25" i="2"/>
  <c r="K25" i="2" s="1"/>
  <c r="L25" i="2" s="1"/>
  <c r="G46" i="2"/>
  <c r="K46" i="2" s="1"/>
  <c r="L46" i="2" s="1"/>
  <c r="G35" i="2"/>
  <c r="K35" i="2" s="1"/>
  <c r="L35" i="2" s="1"/>
  <c r="G15" i="2"/>
  <c r="K15" i="2" s="1"/>
  <c r="L15" i="2" s="1"/>
  <c r="G8" i="2"/>
  <c r="K8" i="2" s="1"/>
  <c r="L8" i="2" s="1"/>
  <c r="G24" i="2"/>
  <c r="K24" i="2" s="1"/>
  <c r="G55" i="2"/>
  <c r="K55" i="2" s="1"/>
  <c r="L55" i="2" s="1"/>
  <c r="G23" i="2"/>
  <c r="K23" i="2" s="1"/>
  <c r="L23" i="2" s="1"/>
  <c r="G28" i="2"/>
  <c r="K28" i="2" s="1"/>
  <c r="G47" i="2"/>
  <c r="K47" i="2" s="1"/>
  <c r="L47" i="2" s="1"/>
  <c r="G37" i="2"/>
  <c r="K37" i="2" s="1"/>
  <c r="L37" i="2" s="1"/>
  <c r="G4" i="2"/>
  <c r="K4" i="2" s="1"/>
  <c r="L4" i="2" s="1"/>
  <c r="G3" i="2"/>
  <c r="K3" i="2" s="1"/>
  <c r="L3" i="2" s="1"/>
  <c r="G5" i="2"/>
  <c r="K5" i="2" s="1"/>
  <c r="G39" i="2"/>
  <c r="K39" i="2" s="1"/>
  <c r="L39" i="2" s="1"/>
  <c r="L28" i="2" l="1"/>
  <c r="N28" i="2" s="1"/>
  <c r="N15" i="2"/>
  <c r="N9" i="2"/>
  <c r="N44" i="2"/>
  <c r="N4" i="2"/>
  <c r="N22" i="2"/>
  <c r="N17" i="2"/>
  <c r="N32" i="2"/>
  <c r="L5" i="2"/>
  <c r="N5" i="2" s="1"/>
  <c r="L24" i="2"/>
  <c r="N24" i="2" s="1"/>
  <c r="L34" i="2"/>
  <c r="N34" i="2" s="1"/>
  <c r="L11" i="2"/>
  <c r="N11" i="2" s="1"/>
  <c r="L16" i="2"/>
  <c r="N16" i="2" s="1"/>
  <c r="L41" i="2"/>
  <c r="N41" i="2" s="1"/>
  <c r="L53" i="2"/>
  <c r="N53" i="2" s="1"/>
  <c r="N3" i="2"/>
  <c r="N29" i="2"/>
  <c r="N7" i="2"/>
  <c r="N46" i="2"/>
  <c r="N35" i="2"/>
  <c r="N40" i="2"/>
  <c r="N31" i="2"/>
  <c r="N14" i="2"/>
  <c r="N13" i="2"/>
  <c r="N38" i="2"/>
  <c r="N8" i="2"/>
  <c r="N52" i="2"/>
  <c r="N23" i="2"/>
  <c r="N27" i="2"/>
  <c r="N10" i="2"/>
  <c r="N43" i="2"/>
  <c r="N45" i="2"/>
  <c r="N48" i="2"/>
  <c r="N21" i="2"/>
  <c r="N6" i="2"/>
  <c r="N19" i="2"/>
  <c r="N30" i="2"/>
  <c r="N18" i="2"/>
  <c r="N33" i="2"/>
  <c r="N37" i="2"/>
  <c r="N25" i="2"/>
  <c r="N26" i="2"/>
  <c r="N36" i="2"/>
  <c r="N39" i="2"/>
  <c r="N55" i="2"/>
  <c r="N50" i="2"/>
  <c r="N51" i="2"/>
  <c r="N42" i="2"/>
  <c r="N54" i="2"/>
  <c r="N12" i="2"/>
  <c r="N47" i="2"/>
  <c r="N49" i="2"/>
  <c r="N20" i="2"/>
</calcChain>
</file>

<file path=xl/sharedStrings.xml><?xml version="1.0" encoding="utf-8"?>
<sst xmlns="http://schemas.openxmlformats.org/spreadsheetml/2006/main" count="63" uniqueCount="63">
  <si>
    <t>AVG_DAILY_VALUE_TRADED_3M</t>
  </si>
  <si>
    <t>長和</t>
  </si>
  <si>
    <t>恒隆地產</t>
  </si>
  <si>
    <t>長江基建集團</t>
  </si>
  <si>
    <t>恒安國際</t>
  </si>
  <si>
    <t>中國神華</t>
  </si>
  <si>
    <t>石藥集團</t>
  </si>
  <si>
    <t>恒生銀行</t>
  </si>
  <si>
    <t>華潤置地</t>
  </si>
  <si>
    <t>長實集團</t>
  </si>
  <si>
    <t>中國生物製藥</t>
  </si>
  <si>
    <t>恒基地產</t>
  </si>
  <si>
    <t>友邦保險</t>
  </si>
  <si>
    <t>工商銀行</t>
  </si>
  <si>
    <t>中國旺旺</t>
  </si>
  <si>
    <t>新鴻基地產</t>
  </si>
  <si>
    <t>新世界發展</t>
  </si>
  <si>
    <t>吉利汽車</t>
  </si>
  <si>
    <t>太古股份公司</t>
  </si>
  <si>
    <t>金沙中國有限公司</t>
  </si>
  <si>
    <t>九龍倉置業</t>
  </si>
  <si>
    <t>中電控股</t>
  </si>
  <si>
    <t>碧桂園</t>
  </si>
  <si>
    <t>瑞聲科技</t>
  </si>
  <si>
    <t>申洲國際</t>
  </si>
  <si>
    <t>中國平安</t>
  </si>
  <si>
    <t>蒙牛乳業</t>
  </si>
  <si>
    <t>舜宇光學科技</t>
  </si>
  <si>
    <t>中銀香港</t>
  </si>
  <si>
    <t>中國人壽</t>
  </si>
  <si>
    <t>中信股份</t>
  </si>
  <si>
    <t>銀河娛樂</t>
  </si>
  <si>
    <t>萬洲國際</t>
  </si>
  <si>
    <t>香港中華煤氣</t>
  </si>
  <si>
    <t>交通銀行</t>
  </si>
  <si>
    <t>中國石油化工股份</t>
  </si>
  <si>
    <t>香港交易所</t>
  </si>
  <si>
    <t>中國銀行</t>
  </si>
  <si>
    <t>匯豐控股</t>
  </si>
  <si>
    <t>電能實業</t>
  </si>
  <si>
    <t>港鐵公司</t>
  </si>
  <si>
    <t>創科實業</t>
  </si>
  <si>
    <t>中國海外發展</t>
  </si>
  <si>
    <t>騰訊控股</t>
  </si>
  <si>
    <t>中國聯通</t>
  </si>
  <si>
    <t>領展房產基金</t>
  </si>
  <si>
    <t>信和置業</t>
  </si>
  <si>
    <t>中國石油股份</t>
  </si>
  <si>
    <t>中國海洋石油</t>
  </si>
  <si>
    <t>建設銀行</t>
  </si>
  <si>
    <t>中國移動</t>
  </si>
  <si>
    <t>小米集團</t>
  </si>
  <si>
    <t>藥明生物</t>
  </si>
  <si>
    <t>阿里巴巴</t>
  </si>
  <si>
    <t>原比重</t>
    <phoneticPr fontId="19" type="noConversion"/>
  </si>
  <si>
    <t>新比重</t>
    <phoneticPr fontId="19" type="noConversion"/>
  </si>
  <si>
    <t>變動</t>
    <phoneticPr fontId="19" type="noConversion"/>
  </si>
  <si>
    <t>搞幾多日</t>
    <phoneticPr fontId="19" type="noConversion"/>
  </si>
  <si>
    <t>名</t>
    <phoneticPr fontId="19" type="noConversion"/>
  </si>
  <si>
    <t>冧巴</t>
    <phoneticPr fontId="19" type="noConversion"/>
  </si>
  <si>
    <t>億港元</t>
    <phoneticPr fontId="19" type="noConversion"/>
  </si>
  <si>
    <t>資金進出</t>
    <phoneticPr fontId="19" type="noConversion"/>
  </si>
  <si>
    <t>三個月日均成交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</si>
</sst>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0" x14ac:knownFonts="1">
    <font>
      <sz val="11"/>
      <color theme="1"/>
      <name val="新細明體"/>
      <family val="2"/>
      <scheme val="minor"/>
    </font>
    <font>
      <b/>
      <sz val="11"/>
      <color indexed="9"/>
      <name val="Calibri"/>
      <family val="2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3" fontId="0" fillId="0" borderId="0" xfId="0" applyNumberFormat="1"/>
    <xf numFmtId="10" fontId="0" fillId="0" borderId="0" xfId="43" applyNumberFormat="1" applyFont="1" applyAlignment="1"/>
    <xf numFmtId="176" fontId="0" fillId="0" borderId="0" xfId="0" applyNumberFormat="1"/>
    <xf numFmtId="177" fontId="0" fillId="0" borderId="0" xfId="0" applyNumberFormat="1"/>
    <xf numFmtId="176" fontId="0" fillId="0" borderId="0" xfId="0" applyNumberForma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blp_column_header" xfId="26" xr:uid="{00000000-0005-0000-0000-000019000000}"/>
    <cellStyle name="一般" xfId="0" builtinId="0"/>
    <cellStyle name="中等" xfId="37" builtinId="28" customBuiltin="1"/>
    <cellStyle name="合計" xfId="41" builtinId="25" customBuiltin="1"/>
    <cellStyle name="好" xfId="30" builtinId="26" customBuiltin="1"/>
    <cellStyle name="百分比" xfId="43" builtinId="5"/>
    <cellStyle name="計算方式" xfId="27" builtinId="22" customBuiltin="1"/>
    <cellStyle name="連結的儲存格" xfId="36" builtinId="24" customBuiltin="1"/>
    <cellStyle name="備註" xfId="38" builtinId="10" customBuiltin="1"/>
    <cellStyle name="說明文字" xfId="29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40" builtinId="15" customBuiltin="1"/>
    <cellStyle name="標題 1" xfId="31" builtinId="16" customBuiltin="1"/>
    <cellStyle name="標題 2" xfId="32" builtinId="17" customBuiltin="1"/>
    <cellStyle name="標題 3" xfId="33" builtinId="18" customBuiltin="1"/>
    <cellStyle name="標題 4" xfId="34" builtinId="19" customBuiltin="1"/>
    <cellStyle name="輸入" xfId="35" builtinId="20" customBuiltin="1"/>
    <cellStyle name="輸出" xfId="39" builtinId="21" customBuiltin="1"/>
    <cellStyle name="檢查儲存格" xfId="28" builtinId="23" customBuiltin="1"/>
    <cellStyle name="壞" xfId="25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115" zoomScaleNormal="115" workbookViewId="0">
      <selection activeCell="A5" sqref="A5:XFD56"/>
    </sheetView>
  </sheetViews>
  <sheetFormatPr defaultRowHeight="15.75" x14ac:dyDescent="0.25"/>
  <cols>
    <col min="1" max="1" width="9.42578125" bestFit="1" customWidth="1"/>
    <col min="2" max="2" width="20" customWidth="1"/>
    <col min="3" max="3" width="15.140625" hidden="1" customWidth="1"/>
    <col min="4" max="4" width="13" hidden="1" customWidth="1"/>
    <col min="5" max="8" width="0" hidden="1" customWidth="1"/>
    <col min="9" max="10" width="8.7109375" customWidth="1"/>
    <col min="11" max="11" width="8.7109375" style="2" customWidth="1"/>
    <col min="12" max="12" width="10.28515625" style="4" bestFit="1" customWidth="1"/>
    <col min="13" max="13" width="17.5703125" style="3" bestFit="1" customWidth="1"/>
    <col min="14" max="14" width="10.28515625" style="4" bestFit="1" customWidth="1"/>
  </cols>
  <sheetData>
    <row r="1" spans="1:14" x14ac:dyDescent="0.25">
      <c r="L1" s="5" t="s">
        <v>60</v>
      </c>
      <c r="M1" s="5"/>
      <c r="N1" s="3"/>
    </row>
    <row r="2" spans="1:14" x14ac:dyDescent="0.25">
      <c r="A2" t="s">
        <v>59</v>
      </c>
      <c r="B2" t="s">
        <v>58</v>
      </c>
      <c r="C2" t="s">
        <v>0</v>
      </c>
      <c r="I2" t="s">
        <v>54</v>
      </c>
      <c r="J2" t="s">
        <v>55</v>
      </c>
      <c r="K2" s="2" t="s">
        <v>56</v>
      </c>
      <c r="L2" s="4" t="s">
        <v>61</v>
      </c>
      <c r="M2" s="3" t="s">
        <v>62</v>
      </c>
      <c r="N2" s="4" t="s">
        <v>57</v>
      </c>
    </row>
    <row r="3" spans="1:14" x14ac:dyDescent="0.25">
      <c r="A3">
        <v>2269</v>
      </c>
      <c r="B3" t="s">
        <v>52</v>
      </c>
      <c r="C3">
        <v>887780400</v>
      </c>
      <c r="D3" s="1">
        <v>887.78039999999999</v>
      </c>
      <c r="E3">
        <v>0</v>
      </c>
      <c r="F3">
        <v>1.75</v>
      </c>
      <c r="G3">
        <f>F3-E3</f>
        <v>1.75</v>
      </c>
      <c r="I3" s="2">
        <f>E3/100</f>
        <v>0</v>
      </c>
      <c r="J3" s="2">
        <f>F3/100</f>
        <v>1.7500000000000002E-2</v>
      </c>
      <c r="K3" s="2">
        <f>G3/100</f>
        <v>1.7500000000000002E-2</v>
      </c>
      <c r="L3" s="4">
        <f>K3*197*7.8</f>
        <v>26.890500000000003</v>
      </c>
      <c r="M3" s="3">
        <f>D3/100</f>
        <v>8.8778039999999994</v>
      </c>
      <c r="N3" s="4">
        <f>L3/M3</f>
        <v>3.0289585127132796</v>
      </c>
    </row>
    <row r="4" spans="1:14" x14ac:dyDescent="0.25">
      <c r="A4">
        <v>1810</v>
      </c>
      <c r="B4" t="s">
        <v>51</v>
      </c>
      <c r="C4">
        <v>2722842000</v>
      </c>
      <c r="D4" s="1">
        <v>2722.8420000000001</v>
      </c>
      <c r="E4">
        <v>0</v>
      </c>
      <c r="F4">
        <v>2.59</v>
      </c>
      <c r="G4">
        <f>F4-E4</f>
        <v>2.59</v>
      </c>
      <c r="I4" s="2">
        <f>E4/100</f>
        <v>0</v>
      </c>
      <c r="J4" s="2">
        <f>F4/100</f>
        <v>2.5899999999999999E-2</v>
      </c>
      <c r="K4" s="2">
        <f>G4/100</f>
        <v>2.5899999999999999E-2</v>
      </c>
      <c r="L4" s="4">
        <f>K4*197*7.8</f>
        <v>39.797939999999997</v>
      </c>
      <c r="M4" s="3">
        <f>D4/100</f>
        <v>27.22842</v>
      </c>
      <c r="N4" s="4">
        <f>L4/M4</f>
        <v>1.4616323679449632</v>
      </c>
    </row>
    <row r="5" spans="1:14" x14ac:dyDescent="0.25">
      <c r="A5">
        <v>9988</v>
      </c>
      <c r="B5" t="s">
        <v>53</v>
      </c>
      <c r="C5">
        <v>6211529000</v>
      </c>
      <c r="D5" s="1">
        <v>6211.5290000000005</v>
      </c>
      <c r="E5">
        <v>0</v>
      </c>
      <c r="F5">
        <v>5</v>
      </c>
      <c r="G5">
        <f>F5-E5</f>
        <v>5</v>
      </c>
      <c r="I5" s="2">
        <f>E5/100</f>
        <v>0</v>
      </c>
      <c r="J5" s="2">
        <f>F5/100</f>
        <v>0.05</v>
      </c>
      <c r="K5" s="2">
        <f>G5/100</f>
        <v>0.05</v>
      </c>
      <c r="L5" s="4">
        <f>K5*197*7.8</f>
        <v>76.830000000000013</v>
      </c>
      <c r="M5" s="3">
        <f>D5/100</f>
        <v>62.115290000000002</v>
      </c>
      <c r="N5" s="4">
        <f>L5/M5</f>
        <v>1.2368935249275985</v>
      </c>
    </row>
    <row r="6" spans="1:14" x14ac:dyDescent="0.25">
      <c r="A6">
        <v>2018</v>
      </c>
      <c r="B6" t="s">
        <v>23</v>
      </c>
      <c r="C6">
        <v>833549600</v>
      </c>
      <c r="D6" s="1">
        <v>833.54960000000005</v>
      </c>
      <c r="E6">
        <v>0.45</v>
      </c>
      <c r="F6">
        <v>0.46</v>
      </c>
      <c r="G6">
        <f>F6-E6</f>
        <v>1.0000000000000009E-2</v>
      </c>
      <c r="I6" s="2">
        <f>E6/100</f>
        <v>4.5000000000000005E-3</v>
      </c>
      <c r="J6" s="2">
        <f>F6/100</f>
        <v>4.5999999999999999E-3</v>
      </c>
      <c r="K6" s="2">
        <f>G6/100</f>
        <v>1.0000000000000009E-4</v>
      </c>
      <c r="L6" s="4">
        <f>K6*197*7.8</f>
        <v>0.15366000000000013</v>
      </c>
      <c r="M6" s="3">
        <f>D6/100</f>
        <v>8.3354960000000009</v>
      </c>
      <c r="N6" s="4">
        <f>L6/M6</f>
        <v>1.8434415900385547E-2</v>
      </c>
    </row>
    <row r="7" spans="1:14" x14ac:dyDescent="0.25">
      <c r="A7">
        <v>175</v>
      </c>
      <c r="B7" t="s">
        <v>17</v>
      </c>
      <c r="C7">
        <v>1415053000</v>
      </c>
      <c r="D7" s="1">
        <v>1415.0530000000001</v>
      </c>
      <c r="E7">
        <v>1.1200000000000001</v>
      </c>
      <c r="F7">
        <v>1.1000000000000001</v>
      </c>
      <c r="G7">
        <f>F7-E7</f>
        <v>-2.0000000000000018E-2</v>
      </c>
      <c r="I7" s="2">
        <f>E7/100</f>
        <v>1.1200000000000002E-2</v>
      </c>
      <c r="J7" s="2">
        <f>F7/100</f>
        <v>1.1000000000000001E-2</v>
      </c>
      <c r="K7" s="2">
        <f>G7/100</f>
        <v>-2.0000000000000017E-4</v>
      </c>
      <c r="L7" s="4">
        <f>K7*197*7.8</f>
        <v>-0.30732000000000026</v>
      </c>
      <c r="M7" s="3">
        <f>D7/100</f>
        <v>14.150530000000002</v>
      </c>
      <c r="N7" s="4">
        <f>L7/M7</f>
        <v>-2.1717914452674226E-2</v>
      </c>
    </row>
    <row r="8" spans="1:14" x14ac:dyDescent="0.25">
      <c r="A8">
        <v>762</v>
      </c>
      <c r="B8" t="s">
        <v>44</v>
      </c>
      <c r="C8">
        <v>257731400</v>
      </c>
      <c r="D8" s="1">
        <v>257.73140000000001</v>
      </c>
      <c r="E8">
        <v>0.33</v>
      </c>
      <c r="F8">
        <v>0.31</v>
      </c>
      <c r="G8">
        <f>F8-E8</f>
        <v>-2.0000000000000018E-2</v>
      </c>
      <c r="I8" s="2">
        <f>E8/100</f>
        <v>3.3E-3</v>
      </c>
      <c r="J8" s="2">
        <f>F8/100</f>
        <v>3.0999999999999999E-3</v>
      </c>
      <c r="K8" s="2">
        <f>G8/100</f>
        <v>-2.0000000000000017E-4</v>
      </c>
      <c r="L8" s="4">
        <f>K8*197*7.8</f>
        <v>-0.30732000000000026</v>
      </c>
      <c r="M8" s="3">
        <f>D8/100</f>
        <v>2.5773139999999999</v>
      </c>
      <c r="N8" s="4">
        <f>L8/M8</f>
        <v>-0.11924041851322745</v>
      </c>
    </row>
    <row r="9" spans="1:14" x14ac:dyDescent="0.25">
      <c r="A9">
        <v>2382</v>
      </c>
      <c r="B9" t="s">
        <v>27</v>
      </c>
      <c r="C9">
        <v>1063141000</v>
      </c>
      <c r="D9" s="1">
        <v>1063.1410000000001</v>
      </c>
      <c r="E9">
        <v>1.22</v>
      </c>
      <c r="F9">
        <v>1.1200000000000001</v>
      </c>
      <c r="G9">
        <f>F9-E9</f>
        <v>-9.9999999999999867E-2</v>
      </c>
      <c r="I9" s="2">
        <f>E9/100</f>
        <v>1.2199999999999999E-2</v>
      </c>
      <c r="J9" s="2">
        <f>F9/100</f>
        <v>1.1200000000000002E-2</v>
      </c>
      <c r="K9" s="2">
        <f>G9/100</f>
        <v>-9.9999999999999872E-4</v>
      </c>
      <c r="L9" s="4">
        <f>K9*197*7.8</f>
        <v>-1.5365999999999982</v>
      </c>
      <c r="M9" s="3">
        <f>D9/100</f>
        <v>10.631410000000001</v>
      </c>
      <c r="N9" s="4">
        <f>L9/M9</f>
        <v>-0.14453397997067163</v>
      </c>
    </row>
    <row r="10" spans="1:14" x14ac:dyDescent="0.25">
      <c r="A10">
        <v>1997</v>
      </c>
      <c r="B10" t="s">
        <v>20</v>
      </c>
      <c r="C10">
        <v>280872400</v>
      </c>
      <c r="D10" s="1">
        <v>280.87240000000003</v>
      </c>
      <c r="E10">
        <v>0.41</v>
      </c>
      <c r="F10">
        <v>0.38</v>
      </c>
      <c r="G10">
        <f>F10-E10</f>
        <v>-2.9999999999999971E-2</v>
      </c>
      <c r="I10" s="2">
        <f>E10/100</f>
        <v>4.0999999999999995E-3</v>
      </c>
      <c r="J10" s="2">
        <f>F10/100</f>
        <v>3.8E-3</v>
      </c>
      <c r="K10" s="2">
        <f>G10/100</f>
        <v>-2.999999999999997E-4</v>
      </c>
      <c r="L10" s="4">
        <f>K10*197*7.8</f>
        <v>-0.46097999999999956</v>
      </c>
      <c r="M10" s="3">
        <f>D10/100</f>
        <v>2.8087240000000002</v>
      </c>
      <c r="N10" s="4">
        <f>L10/M10</f>
        <v>-0.1641243497047056</v>
      </c>
    </row>
    <row r="11" spans="1:14" x14ac:dyDescent="0.25">
      <c r="A11">
        <v>2628</v>
      </c>
      <c r="B11" t="s">
        <v>29</v>
      </c>
      <c r="C11">
        <v>1214241000</v>
      </c>
      <c r="D11" s="1">
        <v>1214.241</v>
      </c>
      <c r="E11">
        <v>1.69</v>
      </c>
      <c r="F11">
        <v>1.56</v>
      </c>
      <c r="G11">
        <f>F11-E11</f>
        <v>-0.12999999999999989</v>
      </c>
      <c r="I11" s="2">
        <f>E11/100</f>
        <v>1.6899999999999998E-2</v>
      </c>
      <c r="J11" s="2">
        <f>F11/100</f>
        <v>1.5600000000000001E-2</v>
      </c>
      <c r="K11" s="2">
        <f>G11/100</f>
        <v>-1.2999999999999989E-3</v>
      </c>
      <c r="L11" s="4">
        <f>K11*197*7.8</f>
        <v>-1.9975799999999981</v>
      </c>
      <c r="M11" s="3">
        <f>D11/100</f>
        <v>12.14241</v>
      </c>
      <c r="N11" s="4">
        <f>L11/M11</f>
        <v>-0.16451264617155886</v>
      </c>
    </row>
    <row r="12" spans="1:14" x14ac:dyDescent="0.25">
      <c r="A12">
        <v>1093</v>
      </c>
      <c r="B12" t="s">
        <v>6</v>
      </c>
      <c r="C12">
        <v>722621700</v>
      </c>
      <c r="D12" s="1">
        <v>722.62170000000003</v>
      </c>
      <c r="E12">
        <v>1.04</v>
      </c>
      <c r="F12">
        <v>0.95</v>
      </c>
      <c r="G12">
        <f>F12-E12</f>
        <v>-9.000000000000008E-2</v>
      </c>
      <c r="I12" s="2">
        <f>E12/100</f>
        <v>1.04E-2</v>
      </c>
      <c r="J12" s="2">
        <f>F12/100</f>
        <v>9.4999999999999998E-3</v>
      </c>
      <c r="K12" s="2">
        <f>G12/100</f>
        <v>-9.0000000000000084E-4</v>
      </c>
      <c r="L12" s="4">
        <f>K12*197*7.8</f>
        <v>-1.3829400000000014</v>
      </c>
      <c r="M12" s="3">
        <f>D12/100</f>
        <v>7.2262170000000001</v>
      </c>
      <c r="N12" s="4">
        <f>L12/M12</f>
        <v>-0.19137814433195147</v>
      </c>
    </row>
    <row r="13" spans="1:14" x14ac:dyDescent="0.25">
      <c r="A13">
        <v>1177</v>
      </c>
      <c r="B13" t="s">
        <v>10</v>
      </c>
      <c r="C13">
        <v>792990800</v>
      </c>
      <c r="D13" s="1">
        <v>792.99080000000004</v>
      </c>
      <c r="E13">
        <v>1.25</v>
      </c>
      <c r="F13">
        <v>1.1499999999999999</v>
      </c>
      <c r="G13">
        <f>F13-E13</f>
        <v>-0.10000000000000009</v>
      </c>
      <c r="I13" s="2">
        <f>E13/100</f>
        <v>1.2500000000000001E-2</v>
      </c>
      <c r="J13" s="2">
        <f>F13/100</f>
        <v>1.15E-2</v>
      </c>
      <c r="K13" s="2">
        <f>G13/100</f>
        <v>-1.0000000000000009E-3</v>
      </c>
      <c r="L13" s="4">
        <f>K13*197*7.8</f>
        <v>-1.5366000000000013</v>
      </c>
      <c r="M13" s="3">
        <f>D13/100</f>
        <v>7.9299080000000002</v>
      </c>
      <c r="N13" s="4">
        <f>L13/M13</f>
        <v>-0.19377273986028606</v>
      </c>
    </row>
    <row r="14" spans="1:14" x14ac:dyDescent="0.25">
      <c r="A14">
        <v>19</v>
      </c>
      <c r="B14" t="s">
        <v>18</v>
      </c>
      <c r="C14">
        <v>154898600</v>
      </c>
      <c r="D14" s="1">
        <v>154.89859999999999</v>
      </c>
      <c r="E14">
        <v>0.25</v>
      </c>
      <c r="F14">
        <v>0.23</v>
      </c>
      <c r="G14">
        <f>F14-E14</f>
        <v>-1.999999999999999E-2</v>
      </c>
      <c r="I14" s="2">
        <f>E14/100</f>
        <v>2.5000000000000001E-3</v>
      </c>
      <c r="J14" s="2">
        <f>F14/100</f>
        <v>2.3E-3</v>
      </c>
      <c r="K14" s="2">
        <f>G14/100</f>
        <v>-1.999999999999999E-4</v>
      </c>
      <c r="L14" s="4">
        <f>K14*197*7.8</f>
        <v>-0.30731999999999987</v>
      </c>
      <c r="M14" s="3">
        <f>D14/100</f>
        <v>1.548986</v>
      </c>
      <c r="N14" s="4">
        <f>L14/M14</f>
        <v>-0.19840076023927902</v>
      </c>
    </row>
    <row r="15" spans="1:14" x14ac:dyDescent="0.25">
      <c r="A15">
        <v>700</v>
      </c>
      <c r="B15" t="s">
        <v>43</v>
      </c>
      <c r="C15">
        <v>11339600000</v>
      </c>
      <c r="D15" s="1">
        <v>11339.6</v>
      </c>
      <c r="E15">
        <v>11.48</v>
      </c>
      <c r="F15">
        <v>10</v>
      </c>
      <c r="G15">
        <f>F15-E15</f>
        <v>-1.4800000000000004</v>
      </c>
      <c r="I15" s="2">
        <f>E15/100</f>
        <v>0.1148</v>
      </c>
      <c r="J15" s="2">
        <f>F15/100</f>
        <v>0.1</v>
      </c>
      <c r="K15" s="2">
        <f>G15/100</f>
        <v>-1.4800000000000004E-2</v>
      </c>
      <c r="L15" s="4">
        <f>K15*197*7.8</f>
        <v>-22.741680000000006</v>
      </c>
      <c r="M15" s="3">
        <f>D15/100</f>
        <v>113.396</v>
      </c>
      <c r="N15" s="4">
        <f>L15/M15</f>
        <v>-0.20055098945289079</v>
      </c>
    </row>
    <row r="16" spans="1:14" x14ac:dyDescent="0.25">
      <c r="A16">
        <v>2</v>
      </c>
      <c r="B16" t="s">
        <v>21</v>
      </c>
      <c r="C16">
        <v>278314000</v>
      </c>
      <c r="D16" s="1">
        <v>278.31400000000002</v>
      </c>
      <c r="E16">
        <v>1.73</v>
      </c>
      <c r="F16">
        <v>1.69</v>
      </c>
      <c r="G16">
        <f>F16-E16</f>
        <v>-4.0000000000000036E-2</v>
      </c>
      <c r="I16" s="2">
        <f>E16/100</f>
        <v>1.7299999999999999E-2</v>
      </c>
      <c r="J16" s="2">
        <f>F16/100</f>
        <v>1.6899999999999998E-2</v>
      </c>
      <c r="K16" s="2">
        <f>G16/100</f>
        <v>-4.0000000000000034E-4</v>
      </c>
      <c r="L16" s="4">
        <f>K16*197*7.8</f>
        <v>-0.61464000000000052</v>
      </c>
      <c r="M16" s="3">
        <f>D16/100</f>
        <v>2.7831400000000004</v>
      </c>
      <c r="N16" s="4">
        <f>L16/M16</f>
        <v>-0.22084408258298197</v>
      </c>
    </row>
    <row r="17" spans="1:14" x14ac:dyDescent="0.25">
      <c r="A17">
        <v>1928</v>
      </c>
      <c r="B17" t="s">
        <v>19</v>
      </c>
      <c r="C17">
        <v>593781300</v>
      </c>
      <c r="D17" s="1">
        <v>593.78129999999999</v>
      </c>
      <c r="E17">
        <v>1.1299999999999999</v>
      </c>
      <c r="F17">
        <v>1.04</v>
      </c>
      <c r="G17">
        <f>F17-E17</f>
        <v>-8.9999999999999858E-2</v>
      </c>
      <c r="I17" s="2">
        <f>E17/100</f>
        <v>1.1299999999999999E-2</v>
      </c>
      <c r="J17" s="2">
        <f>F17/100</f>
        <v>1.04E-2</v>
      </c>
      <c r="K17" s="2">
        <f>G17/100</f>
        <v>-8.9999999999999857E-4</v>
      </c>
      <c r="L17" s="4">
        <f>K17*197*7.8</f>
        <v>-1.3829399999999976</v>
      </c>
      <c r="M17" s="3">
        <f>D17/100</f>
        <v>5.9378130000000002</v>
      </c>
      <c r="N17" s="4">
        <f>L17/M17</f>
        <v>-0.23290393281162569</v>
      </c>
    </row>
    <row r="18" spans="1:14" x14ac:dyDescent="0.25">
      <c r="A18">
        <v>388</v>
      </c>
      <c r="B18" t="s">
        <v>36</v>
      </c>
      <c r="C18">
        <v>2562245000</v>
      </c>
      <c r="D18" s="1">
        <v>2562.2449999999999</v>
      </c>
      <c r="E18">
        <v>5.31</v>
      </c>
      <c r="F18">
        <v>4.9000000000000004</v>
      </c>
      <c r="G18">
        <f>F18-E18</f>
        <v>-0.40999999999999925</v>
      </c>
      <c r="I18" s="2">
        <f>E18/100</f>
        <v>5.3099999999999994E-2</v>
      </c>
      <c r="J18" s="2">
        <f>F18/100</f>
        <v>4.9000000000000002E-2</v>
      </c>
      <c r="K18" s="2">
        <f>G18/100</f>
        <v>-4.0999999999999925E-3</v>
      </c>
      <c r="L18" s="4">
        <f>K18*197*7.8</f>
        <v>-6.3000599999999887</v>
      </c>
      <c r="M18" s="3">
        <f>D18/100</f>
        <v>25.622450000000001</v>
      </c>
      <c r="N18" s="4">
        <f>L18/M18</f>
        <v>-0.24588046810511829</v>
      </c>
    </row>
    <row r="19" spans="1:14" x14ac:dyDescent="0.25">
      <c r="A19">
        <v>16</v>
      </c>
      <c r="B19" t="s">
        <v>15</v>
      </c>
      <c r="C19">
        <v>662982700</v>
      </c>
      <c r="D19" s="1">
        <v>662.98270000000002</v>
      </c>
      <c r="E19">
        <v>1.38</v>
      </c>
      <c r="F19">
        <v>1.27</v>
      </c>
      <c r="G19">
        <f>F19-E19</f>
        <v>-0.10999999999999988</v>
      </c>
      <c r="I19" s="2">
        <f>E19/100</f>
        <v>1.38E-2</v>
      </c>
      <c r="J19" s="2">
        <f>F19/100</f>
        <v>1.2699999999999999E-2</v>
      </c>
      <c r="K19" s="2">
        <f>G19/100</f>
        <v>-1.0999999999999988E-3</v>
      </c>
      <c r="L19" s="4">
        <f>K19*197*7.8</f>
        <v>-1.6902599999999981</v>
      </c>
      <c r="M19" s="3">
        <f>D19/100</f>
        <v>6.6298270000000006</v>
      </c>
      <c r="N19" s="4">
        <f>L19/M19</f>
        <v>-0.25494782895541584</v>
      </c>
    </row>
    <row r="20" spans="1:14" x14ac:dyDescent="0.25">
      <c r="A20">
        <v>2318</v>
      </c>
      <c r="B20" t="s">
        <v>25</v>
      </c>
      <c r="C20">
        <v>2879548000</v>
      </c>
      <c r="D20" s="1">
        <v>2879.5479999999998</v>
      </c>
      <c r="E20">
        <v>5.94</v>
      </c>
      <c r="F20">
        <v>5.46</v>
      </c>
      <c r="G20">
        <f>F20-E20</f>
        <v>-0.48000000000000043</v>
      </c>
      <c r="I20" s="2">
        <f>E20/100</f>
        <v>5.9400000000000001E-2</v>
      </c>
      <c r="J20" s="2">
        <f>F20/100</f>
        <v>5.4600000000000003E-2</v>
      </c>
      <c r="K20" s="2">
        <f>G20/100</f>
        <v>-4.8000000000000039E-3</v>
      </c>
      <c r="L20" s="4">
        <f>K20*197*7.8</f>
        <v>-7.3756800000000062</v>
      </c>
      <c r="M20" s="3">
        <f>D20/100</f>
        <v>28.795479999999998</v>
      </c>
      <c r="N20" s="4">
        <f>L20/M20</f>
        <v>-0.25614019978135483</v>
      </c>
    </row>
    <row r="21" spans="1:14" x14ac:dyDescent="0.25">
      <c r="A21">
        <v>27</v>
      </c>
      <c r="B21" t="s">
        <v>31</v>
      </c>
      <c r="C21">
        <v>717433700</v>
      </c>
      <c r="D21" s="1">
        <v>717.43370000000004</v>
      </c>
      <c r="E21">
        <v>1.54</v>
      </c>
      <c r="F21">
        <v>1.42</v>
      </c>
      <c r="G21">
        <f>F21-E21</f>
        <v>-0.12000000000000011</v>
      </c>
      <c r="I21" s="2">
        <f>E21/100</f>
        <v>1.54E-2</v>
      </c>
      <c r="J21" s="2">
        <f>F21/100</f>
        <v>1.4199999999999999E-2</v>
      </c>
      <c r="K21" s="2">
        <f>G21/100</f>
        <v>-1.200000000000001E-3</v>
      </c>
      <c r="L21" s="4">
        <f>K21*197*7.8</f>
        <v>-1.8439200000000016</v>
      </c>
      <c r="M21" s="3">
        <f>D21/100</f>
        <v>7.1743370000000004</v>
      </c>
      <c r="N21" s="4">
        <f>L21/M21</f>
        <v>-0.25701608385555369</v>
      </c>
    </row>
    <row r="22" spans="1:14" x14ac:dyDescent="0.25">
      <c r="A22">
        <v>386</v>
      </c>
      <c r="B22" t="s">
        <v>35</v>
      </c>
      <c r="C22">
        <v>432999900</v>
      </c>
      <c r="D22" s="1">
        <v>432.99990000000003</v>
      </c>
      <c r="E22">
        <v>1</v>
      </c>
      <c r="F22">
        <v>0.92</v>
      </c>
      <c r="G22">
        <f>F22-E22</f>
        <v>-7.999999999999996E-2</v>
      </c>
      <c r="I22" s="2">
        <f>E22/100</f>
        <v>0.01</v>
      </c>
      <c r="J22" s="2">
        <f>F22/100</f>
        <v>9.1999999999999998E-3</v>
      </c>
      <c r="K22" s="2">
        <f>G22/100</f>
        <v>-7.999999999999996E-4</v>
      </c>
      <c r="L22" s="4">
        <f>K22*197*7.8</f>
        <v>-1.2292799999999995</v>
      </c>
      <c r="M22" s="3">
        <f>D22/100</f>
        <v>4.3299989999999999</v>
      </c>
      <c r="N22" s="4">
        <f>L22/M22</f>
        <v>-0.283898448937286</v>
      </c>
    </row>
    <row r="23" spans="1:14" x14ac:dyDescent="0.25">
      <c r="A23">
        <v>857</v>
      </c>
      <c r="B23" t="s">
        <v>47</v>
      </c>
      <c r="C23">
        <v>313753800</v>
      </c>
      <c r="D23" s="1">
        <v>313.75380000000001</v>
      </c>
      <c r="E23">
        <v>0.69</v>
      </c>
      <c r="F23">
        <v>0.63</v>
      </c>
      <c r="G23">
        <f>F23-E23</f>
        <v>-5.9999999999999942E-2</v>
      </c>
      <c r="I23" s="2">
        <f>E23/100</f>
        <v>6.8999999999999999E-3</v>
      </c>
      <c r="J23" s="2">
        <f>F23/100</f>
        <v>6.3E-3</v>
      </c>
      <c r="K23" s="2">
        <f>G23/100</f>
        <v>-5.9999999999999941E-4</v>
      </c>
      <c r="L23" s="4">
        <f>K23*197*7.8</f>
        <v>-0.92195999999999911</v>
      </c>
      <c r="M23" s="3">
        <f>D23/100</f>
        <v>3.1375380000000002</v>
      </c>
      <c r="N23" s="4">
        <f>L23/M23</f>
        <v>-0.29384823386999587</v>
      </c>
    </row>
    <row r="24" spans="1:14" x14ac:dyDescent="0.25">
      <c r="A24">
        <v>823</v>
      </c>
      <c r="B24" t="s">
        <v>45</v>
      </c>
      <c r="C24">
        <v>550921900</v>
      </c>
      <c r="D24" s="1">
        <v>550.92190000000005</v>
      </c>
      <c r="E24">
        <v>1.55</v>
      </c>
      <c r="F24">
        <v>1.44</v>
      </c>
      <c r="G24">
        <f>F24-E24</f>
        <v>-0.1100000000000001</v>
      </c>
      <c r="I24" s="2">
        <f>E24/100</f>
        <v>1.55E-2</v>
      </c>
      <c r="J24" s="2">
        <f>F24/100</f>
        <v>1.44E-2</v>
      </c>
      <c r="K24" s="2">
        <f>G24/100</f>
        <v>-1.1000000000000009E-3</v>
      </c>
      <c r="L24" s="4">
        <f>K24*197*7.8</f>
        <v>-1.6902600000000012</v>
      </c>
      <c r="M24" s="3">
        <f>D24/100</f>
        <v>5.5092190000000008</v>
      </c>
      <c r="N24" s="4">
        <f>L24/M24</f>
        <v>-0.30680573780058495</v>
      </c>
    </row>
    <row r="25" spans="1:14" x14ac:dyDescent="0.25">
      <c r="A25">
        <v>66</v>
      </c>
      <c r="B25" t="s">
        <v>40</v>
      </c>
      <c r="C25">
        <v>247383300</v>
      </c>
      <c r="D25" s="1">
        <v>247.38329999999999</v>
      </c>
      <c r="E25">
        <v>0.75</v>
      </c>
      <c r="F25">
        <v>0.7</v>
      </c>
      <c r="G25">
        <f>F25-E25</f>
        <v>-5.0000000000000044E-2</v>
      </c>
      <c r="I25" s="2">
        <f>E25/100</f>
        <v>7.4999999999999997E-3</v>
      </c>
      <c r="J25" s="2">
        <f>F25/100</f>
        <v>6.9999999999999993E-3</v>
      </c>
      <c r="K25" s="2">
        <f>G25/100</f>
        <v>-5.0000000000000044E-4</v>
      </c>
      <c r="L25" s="4">
        <f>K25*197*7.8</f>
        <v>-0.76830000000000065</v>
      </c>
      <c r="M25" s="3">
        <f>D25/100</f>
        <v>2.4738329999999999</v>
      </c>
      <c r="N25" s="4">
        <f>L25/M25</f>
        <v>-0.31057068120604775</v>
      </c>
    </row>
    <row r="26" spans="1:14" x14ac:dyDescent="0.25">
      <c r="A26">
        <v>2313</v>
      </c>
      <c r="B26" t="s">
        <v>24</v>
      </c>
      <c r="C26">
        <v>383237800</v>
      </c>
      <c r="D26" s="1">
        <v>383.23779999999999</v>
      </c>
      <c r="E26">
        <v>1.04</v>
      </c>
      <c r="F26">
        <v>0.96</v>
      </c>
      <c r="G26">
        <f>F26-E26</f>
        <v>-8.0000000000000071E-2</v>
      </c>
      <c r="I26" s="2">
        <f>E26/100</f>
        <v>1.04E-2</v>
      </c>
      <c r="J26" s="2">
        <f>F26/100</f>
        <v>9.5999999999999992E-3</v>
      </c>
      <c r="K26" s="2">
        <f>G26/100</f>
        <v>-8.0000000000000069E-4</v>
      </c>
      <c r="L26" s="4">
        <f>K26*197*7.8</f>
        <v>-1.229280000000001</v>
      </c>
      <c r="M26" s="3">
        <f>D26/100</f>
        <v>3.8323779999999998</v>
      </c>
      <c r="N26" s="4">
        <f>L26/M26</f>
        <v>-0.32076167851918602</v>
      </c>
    </row>
    <row r="27" spans="1:14" x14ac:dyDescent="0.25">
      <c r="A27">
        <v>1299</v>
      </c>
      <c r="B27" t="s">
        <v>12</v>
      </c>
      <c r="C27">
        <v>2189617000</v>
      </c>
      <c r="D27" s="1">
        <v>2189.6170000000002</v>
      </c>
      <c r="E27">
        <v>10.42</v>
      </c>
      <c r="F27">
        <v>9.9600000000000009</v>
      </c>
      <c r="G27">
        <f>F27-E27</f>
        <v>-0.45999999999999908</v>
      </c>
      <c r="I27" s="2">
        <f>E27/100</f>
        <v>0.1042</v>
      </c>
      <c r="J27" s="2">
        <f>F27/100</f>
        <v>9.9600000000000008E-2</v>
      </c>
      <c r="K27" s="2">
        <f>G27/100</f>
        <v>-4.5999999999999904E-3</v>
      </c>
      <c r="L27" s="4">
        <f>K27*197*7.8</f>
        <v>-7.0683599999999851</v>
      </c>
      <c r="M27" s="3">
        <f>D27/100</f>
        <v>21.896170000000001</v>
      </c>
      <c r="N27" s="4">
        <f>L27/M27</f>
        <v>-0.32281261974125997</v>
      </c>
    </row>
    <row r="28" spans="1:14" x14ac:dyDescent="0.25">
      <c r="A28">
        <v>883</v>
      </c>
      <c r="B28" t="s">
        <v>48</v>
      </c>
      <c r="C28">
        <v>704730800</v>
      </c>
      <c r="D28" s="1">
        <v>704.73080000000004</v>
      </c>
      <c r="E28">
        <v>1.9</v>
      </c>
      <c r="F28">
        <v>1.75</v>
      </c>
      <c r="G28">
        <f>F28-E28</f>
        <v>-0.14999999999999991</v>
      </c>
      <c r="I28" s="2">
        <f>E28/100</f>
        <v>1.9E-2</v>
      </c>
      <c r="J28" s="2">
        <f>F28/100</f>
        <v>1.7500000000000002E-2</v>
      </c>
      <c r="K28" s="2">
        <f>G28/100</f>
        <v>-1.4999999999999992E-3</v>
      </c>
      <c r="L28" s="4">
        <f>K28*197*7.8</f>
        <v>-2.3048999999999986</v>
      </c>
      <c r="M28" s="3">
        <f>D28/100</f>
        <v>7.0473080000000001</v>
      </c>
      <c r="N28" s="4">
        <f>L28/M28</f>
        <v>-0.32706105650554773</v>
      </c>
    </row>
    <row r="29" spans="1:14" x14ac:dyDescent="0.25">
      <c r="A29">
        <v>2388</v>
      </c>
      <c r="B29" t="s">
        <v>28</v>
      </c>
      <c r="C29">
        <v>362352200</v>
      </c>
      <c r="D29" s="1">
        <v>362.35219999999998</v>
      </c>
      <c r="E29">
        <v>1</v>
      </c>
      <c r="F29">
        <v>0.92</v>
      </c>
      <c r="G29">
        <f>F29-E29</f>
        <v>-7.999999999999996E-2</v>
      </c>
      <c r="I29" s="2">
        <f>E29/100</f>
        <v>0.01</v>
      </c>
      <c r="J29" s="2">
        <f>F29/100</f>
        <v>9.1999999999999998E-3</v>
      </c>
      <c r="K29" s="2">
        <f>G29/100</f>
        <v>-7.999999999999996E-4</v>
      </c>
      <c r="L29" s="4">
        <f>K29*197*7.8</f>
        <v>-1.2292799999999995</v>
      </c>
      <c r="M29" s="3">
        <f>D29/100</f>
        <v>3.6235219999999999</v>
      </c>
      <c r="N29" s="4">
        <f>L29/M29</f>
        <v>-0.33925004456989621</v>
      </c>
    </row>
    <row r="30" spans="1:14" x14ac:dyDescent="0.25">
      <c r="A30">
        <v>11</v>
      </c>
      <c r="B30" t="s">
        <v>7</v>
      </c>
      <c r="C30">
        <v>447787000</v>
      </c>
      <c r="D30" s="1">
        <v>447.78699999999998</v>
      </c>
      <c r="E30">
        <v>1.1599999999999999</v>
      </c>
      <c r="F30">
        <v>1.06</v>
      </c>
      <c r="G30">
        <f>F30-E30</f>
        <v>-9.9999999999999867E-2</v>
      </c>
      <c r="I30" s="2">
        <f>E30/100</f>
        <v>1.1599999999999999E-2</v>
      </c>
      <c r="J30" s="2">
        <f>F30/100</f>
        <v>1.06E-2</v>
      </c>
      <c r="K30" s="2">
        <f>G30/100</f>
        <v>-9.9999999999999872E-4</v>
      </c>
      <c r="L30" s="4">
        <f>K30*197*7.8</f>
        <v>-1.5365999999999982</v>
      </c>
      <c r="M30" s="3">
        <f>D30/100</f>
        <v>4.4778699999999994</v>
      </c>
      <c r="N30" s="4">
        <f>L30/M30</f>
        <v>-0.34315422287828778</v>
      </c>
    </row>
    <row r="31" spans="1:14" x14ac:dyDescent="0.25">
      <c r="A31">
        <v>2319</v>
      </c>
      <c r="B31" t="s">
        <v>26</v>
      </c>
      <c r="C31">
        <v>385903600</v>
      </c>
      <c r="D31" s="1">
        <v>385.90359999999998</v>
      </c>
      <c r="E31">
        <v>1.1599999999999999</v>
      </c>
      <c r="F31">
        <v>1.07</v>
      </c>
      <c r="G31">
        <f>F31-E31</f>
        <v>-8.9999999999999858E-2</v>
      </c>
      <c r="I31" s="2">
        <f>E31/100</f>
        <v>1.1599999999999999E-2</v>
      </c>
      <c r="J31" s="2">
        <f>F31/100</f>
        <v>1.0700000000000001E-2</v>
      </c>
      <c r="K31" s="2">
        <f>G31/100</f>
        <v>-8.9999999999999857E-4</v>
      </c>
      <c r="L31" s="4">
        <f>K31*197*7.8</f>
        <v>-1.3829399999999976</v>
      </c>
      <c r="M31" s="3">
        <f>D31/100</f>
        <v>3.8590359999999997</v>
      </c>
      <c r="N31" s="4">
        <f>L31/M31</f>
        <v>-0.35836410958591675</v>
      </c>
    </row>
    <row r="32" spans="1:14" x14ac:dyDescent="0.25">
      <c r="A32">
        <v>1038</v>
      </c>
      <c r="B32" t="s">
        <v>3</v>
      </c>
      <c r="C32">
        <v>126829500</v>
      </c>
      <c r="D32" s="1">
        <v>126.8295</v>
      </c>
      <c r="E32">
        <v>0.33</v>
      </c>
      <c r="F32">
        <v>0.3</v>
      </c>
      <c r="G32">
        <f>F32-E32</f>
        <v>-3.0000000000000027E-2</v>
      </c>
      <c r="I32" s="2">
        <f>E32/100</f>
        <v>3.3E-3</v>
      </c>
      <c r="J32" s="2">
        <f>F32/100</f>
        <v>3.0000000000000001E-3</v>
      </c>
      <c r="K32" s="2">
        <f>G32/100</f>
        <v>-3.0000000000000024E-4</v>
      </c>
      <c r="L32" s="4">
        <f>K32*197*7.8</f>
        <v>-0.46098000000000039</v>
      </c>
      <c r="M32" s="3">
        <f>D32/100</f>
        <v>1.268295</v>
      </c>
      <c r="N32" s="4">
        <f>L32/M32</f>
        <v>-0.36346433597861727</v>
      </c>
    </row>
    <row r="33" spans="1:14" x14ac:dyDescent="0.25">
      <c r="A33">
        <v>1044</v>
      </c>
      <c r="B33" t="s">
        <v>4</v>
      </c>
      <c r="C33">
        <v>207674200</v>
      </c>
      <c r="D33" s="1">
        <v>207.67420000000001</v>
      </c>
      <c r="E33">
        <v>0.56999999999999995</v>
      </c>
      <c r="F33">
        <v>0.52</v>
      </c>
      <c r="G33">
        <f>F33-E33</f>
        <v>-4.9999999999999933E-2</v>
      </c>
      <c r="I33" s="2">
        <f>E33/100</f>
        <v>5.6999999999999993E-3</v>
      </c>
      <c r="J33" s="2">
        <f>F33/100</f>
        <v>5.1999999999999998E-3</v>
      </c>
      <c r="K33" s="2">
        <f>G33/100</f>
        <v>-4.9999999999999936E-4</v>
      </c>
      <c r="L33" s="4">
        <f>K33*197*7.8</f>
        <v>-0.76829999999999909</v>
      </c>
      <c r="M33" s="3">
        <f>D33/100</f>
        <v>2.0767420000000003</v>
      </c>
      <c r="N33" s="4">
        <f>L33/M33</f>
        <v>-0.36995447677178916</v>
      </c>
    </row>
    <row r="34" spans="1:14" x14ac:dyDescent="0.25">
      <c r="A34">
        <v>3988</v>
      </c>
      <c r="B34" t="s">
        <v>37</v>
      </c>
      <c r="C34">
        <v>812380800</v>
      </c>
      <c r="D34" s="1">
        <v>812.38080000000002</v>
      </c>
      <c r="E34">
        <v>2.5</v>
      </c>
      <c r="F34">
        <v>2.2999999999999998</v>
      </c>
      <c r="G34">
        <f>F34-E34</f>
        <v>-0.20000000000000018</v>
      </c>
      <c r="I34" s="2">
        <f>E34/100</f>
        <v>2.5000000000000001E-2</v>
      </c>
      <c r="J34" s="2">
        <f>F34/100</f>
        <v>2.3E-2</v>
      </c>
      <c r="K34" s="2">
        <f>G34/100</f>
        <v>-2.0000000000000018E-3</v>
      </c>
      <c r="L34" s="4">
        <f>K34*197*7.8</f>
        <v>-3.0732000000000026</v>
      </c>
      <c r="M34" s="3">
        <f>D34/100</f>
        <v>8.1238080000000004</v>
      </c>
      <c r="N34" s="4">
        <f>L34/M34</f>
        <v>-0.37829549885964842</v>
      </c>
    </row>
    <row r="35" spans="1:14" x14ac:dyDescent="0.25">
      <c r="A35">
        <v>688</v>
      </c>
      <c r="B35" t="s">
        <v>42</v>
      </c>
      <c r="C35">
        <v>354625000</v>
      </c>
      <c r="D35" s="1">
        <v>354.625</v>
      </c>
      <c r="E35">
        <v>1.07</v>
      </c>
      <c r="F35">
        <v>0.98</v>
      </c>
      <c r="G35">
        <f>F35-E35</f>
        <v>-9.000000000000008E-2</v>
      </c>
      <c r="I35" s="2">
        <f>E35/100</f>
        <v>1.0700000000000001E-2</v>
      </c>
      <c r="J35" s="2">
        <f>F35/100</f>
        <v>9.7999999999999997E-3</v>
      </c>
      <c r="K35" s="2">
        <f>G35/100</f>
        <v>-9.0000000000000084E-4</v>
      </c>
      <c r="L35" s="4">
        <f>K35*197*7.8</f>
        <v>-1.3829400000000014</v>
      </c>
      <c r="M35" s="3">
        <f>D35/100</f>
        <v>3.5462500000000001</v>
      </c>
      <c r="N35" s="4">
        <f>L35/M35</f>
        <v>-0.38997250616848822</v>
      </c>
    </row>
    <row r="36" spans="1:14" x14ac:dyDescent="0.25">
      <c r="A36">
        <v>1109</v>
      </c>
      <c r="B36" t="s">
        <v>8</v>
      </c>
      <c r="C36">
        <v>393428100</v>
      </c>
      <c r="D36" s="1">
        <v>393.42809999999997</v>
      </c>
      <c r="E36">
        <v>1.3</v>
      </c>
      <c r="F36">
        <v>1.2</v>
      </c>
      <c r="G36">
        <f>F36-E36</f>
        <v>-0.10000000000000009</v>
      </c>
      <c r="I36" s="2">
        <f>E36/100</f>
        <v>1.3000000000000001E-2</v>
      </c>
      <c r="J36" s="2">
        <f>F36/100</f>
        <v>1.2E-2</v>
      </c>
      <c r="K36" s="2">
        <f>G36/100</f>
        <v>-1.0000000000000009E-3</v>
      </c>
      <c r="L36" s="4">
        <f>K36*197*7.8</f>
        <v>-1.5366000000000013</v>
      </c>
      <c r="M36" s="3">
        <f>D36/100</f>
        <v>3.9342809999999999</v>
      </c>
      <c r="N36" s="4">
        <f>L36/M36</f>
        <v>-0.39056691680131678</v>
      </c>
    </row>
    <row r="37" spans="1:14" x14ac:dyDescent="0.25">
      <c r="A37">
        <v>941</v>
      </c>
      <c r="B37" t="s">
        <v>50</v>
      </c>
      <c r="C37">
        <v>1325987000</v>
      </c>
      <c r="D37" s="1">
        <v>1325.9870000000001</v>
      </c>
      <c r="E37">
        <v>4.1900000000000004</v>
      </c>
      <c r="F37">
        <v>3.85</v>
      </c>
      <c r="G37">
        <f>F37-E37</f>
        <v>-0.3400000000000003</v>
      </c>
      <c r="I37" s="2">
        <f>E37/100</f>
        <v>4.1900000000000007E-2</v>
      </c>
      <c r="J37" s="2">
        <f>F37/100</f>
        <v>3.85E-2</v>
      </c>
      <c r="K37" s="2">
        <f>G37/100</f>
        <v>-3.4000000000000028E-3</v>
      </c>
      <c r="L37" s="4">
        <f>K37*197*7.8</f>
        <v>-5.224440000000004</v>
      </c>
      <c r="M37" s="3">
        <f>D37/100</f>
        <v>13.259870000000001</v>
      </c>
      <c r="N37" s="4">
        <f>L37/M37</f>
        <v>-0.39400386278296873</v>
      </c>
    </row>
    <row r="38" spans="1:14" x14ac:dyDescent="0.25">
      <c r="A38">
        <v>101</v>
      </c>
      <c r="B38" t="s">
        <v>2</v>
      </c>
      <c r="C38">
        <v>140370200</v>
      </c>
      <c r="D38" s="1">
        <v>140.37020000000001</v>
      </c>
      <c r="E38">
        <v>0.5</v>
      </c>
      <c r="F38">
        <v>0.46</v>
      </c>
      <c r="G38">
        <f>F38-E38</f>
        <v>-3.999999999999998E-2</v>
      </c>
      <c r="I38" s="2">
        <f>E38/100</f>
        <v>5.0000000000000001E-3</v>
      </c>
      <c r="J38" s="2">
        <f>F38/100</f>
        <v>4.5999999999999999E-3</v>
      </c>
      <c r="K38" s="2">
        <f>G38/100</f>
        <v>-3.999999999999998E-4</v>
      </c>
      <c r="L38" s="4">
        <f>K38*197*7.8</f>
        <v>-0.61463999999999974</v>
      </c>
      <c r="M38" s="3">
        <f>D38/100</f>
        <v>1.403702</v>
      </c>
      <c r="N38" s="4">
        <f>L38/M38</f>
        <v>-0.43787071614915396</v>
      </c>
    </row>
    <row r="39" spans="1:14" x14ac:dyDescent="0.25">
      <c r="A39">
        <v>1</v>
      </c>
      <c r="B39" t="s">
        <v>1</v>
      </c>
      <c r="C39">
        <v>489375200</v>
      </c>
      <c r="D39" s="1">
        <v>489.37520000000001</v>
      </c>
      <c r="E39">
        <v>1.7</v>
      </c>
      <c r="F39">
        <v>1.56</v>
      </c>
      <c r="G39">
        <f>F39-E39</f>
        <v>-0.1399999999999999</v>
      </c>
      <c r="I39" s="2">
        <f>E39/100</f>
        <v>1.7000000000000001E-2</v>
      </c>
      <c r="J39" s="2">
        <f>F39/100</f>
        <v>1.5600000000000001E-2</v>
      </c>
      <c r="K39" s="2">
        <f>G39/100</f>
        <v>-1.3999999999999991E-3</v>
      </c>
      <c r="L39" s="4">
        <f>K39*197*7.8</f>
        <v>-2.1512399999999987</v>
      </c>
      <c r="M39" s="3">
        <f>D39/100</f>
        <v>4.8937520000000001</v>
      </c>
      <c r="N39" s="4">
        <f>L39/M39</f>
        <v>-0.43958909237738214</v>
      </c>
    </row>
    <row r="40" spans="1:14" x14ac:dyDescent="0.25">
      <c r="A40">
        <v>3328</v>
      </c>
      <c r="B40" t="s">
        <v>34</v>
      </c>
      <c r="C40">
        <v>133345600</v>
      </c>
      <c r="D40" s="1">
        <v>133.34559999999999</v>
      </c>
      <c r="E40">
        <v>0.45</v>
      </c>
      <c r="F40">
        <v>0.41</v>
      </c>
      <c r="G40">
        <f>F40-E40</f>
        <v>-4.0000000000000036E-2</v>
      </c>
      <c r="I40" s="2">
        <f>E40/100</f>
        <v>4.5000000000000005E-3</v>
      </c>
      <c r="J40" s="2">
        <f>F40/100</f>
        <v>4.0999999999999995E-3</v>
      </c>
      <c r="K40" s="2">
        <f>G40/100</f>
        <v>-4.0000000000000034E-4</v>
      </c>
      <c r="L40" s="4">
        <f>K40*197*7.8</f>
        <v>-0.61464000000000052</v>
      </c>
      <c r="M40" s="3">
        <f>D40/100</f>
        <v>1.333456</v>
      </c>
      <c r="N40" s="4">
        <f>L40/M40</f>
        <v>-0.46093759374137622</v>
      </c>
    </row>
    <row r="41" spans="1:14" x14ac:dyDescent="0.25">
      <c r="A41">
        <v>1398</v>
      </c>
      <c r="B41" t="s">
        <v>13</v>
      </c>
      <c r="C41">
        <v>1108950000</v>
      </c>
      <c r="D41" s="1">
        <v>1108.95</v>
      </c>
      <c r="E41">
        <v>4.13</v>
      </c>
      <c r="F41">
        <v>3.79</v>
      </c>
      <c r="G41">
        <f>F41-E41</f>
        <v>-0.33999999999999986</v>
      </c>
      <c r="I41" s="2">
        <f>E41/100</f>
        <v>4.1299999999999996E-2</v>
      </c>
      <c r="J41" s="2">
        <f>F41/100</f>
        <v>3.7900000000000003E-2</v>
      </c>
      <c r="K41" s="2">
        <f>G41/100</f>
        <v>-3.3999999999999985E-3</v>
      </c>
      <c r="L41" s="4">
        <f>K41*197*7.8</f>
        <v>-5.2244399999999978</v>
      </c>
      <c r="M41" s="3">
        <f>D41/100</f>
        <v>11.089500000000001</v>
      </c>
      <c r="N41" s="4">
        <f>L41/M41</f>
        <v>-0.47111592046530476</v>
      </c>
    </row>
    <row r="42" spans="1:14" x14ac:dyDescent="0.25">
      <c r="A42">
        <v>2007</v>
      </c>
      <c r="B42" t="s">
        <v>22</v>
      </c>
      <c r="C42">
        <v>243249700</v>
      </c>
      <c r="D42" s="1">
        <v>243.24969999999999</v>
      </c>
      <c r="E42">
        <v>0.94</v>
      </c>
      <c r="F42">
        <v>0.86</v>
      </c>
      <c r="G42">
        <f>F42-E42</f>
        <v>-7.999999999999996E-2</v>
      </c>
      <c r="I42" s="2">
        <f>E42/100</f>
        <v>9.3999999999999986E-3</v>
      </c>
      <c r="J42" s="2">
        <f>F42/100</f>
        <v>8.6E-3</v>
      </c>
      <c r="K42" s="2">
        <f>G42/100</f>
        <v>-7.999999999999996E-4</v>
      </c>
      <c r="L42" s="4">
        <f>K42*197*7.8</f>
        <v>-1.2292799999999995</v>
      </c>
      <c r="M42" s="3">
        <f>D42/100</f>
        <v>2.4324969999999997</v>
      </c>
      <c r="N42" s="4">
        <f>L42/M42</f>
        <v>-0.50535725223915984</v>
      </c>
    </row>
    <row r="43" spans="1:14" x14ac:dyDescent="0.25">
      <c r="A43">
        <v>288</v>
      </c>
      <c r="B43" t="s">
        <v>32</v>
      </c>
      <c r="C43">
        <v>329018300</v>
      </c>
      <c r="D43" s="1">
        <v>329.01830000000001</v>
      </c>
      <c r="E43">
        <v>0.71</v>
      </c>
      <c r="F43">
        <v>0.6</v>
      </c>
      <c r="G43">
        <f>F43-E43</f>
        <v>-0.10999999999999999</v>
      </c>
      <c r="I43" s="2">
        <f>E43/100</f>
        <v>7.0999999999999995E-3</v>
      </c>
      <c r="J43" s="2">
        <f>F43/100</f>
        <v>6.0000000000000001E-3</v>
      </c>
      <c r="K43" s="2">
        <f>G43/100</f>
        <v>-1.0999999999999998E-3</v>
      </c>
      <c r="L43" s="4">
        <f>K43*197*7.8</f>
        <v>-1.6902599999999999</v>
      </c>
      <c r="M43" s="3">
        <f>D43/100</f>
        <v>3.2901830000000003</v>
      </c>
      <c r="N43" s="4">
        <f>L43/M43</f>
        <v>-0.51372826374703162</v>
      </c>
    </row>
    <row r="44" spans="1:14" x14ac:dyDescent="0.25">
      <c r="A44">
        <v>12</v>
      </c>
      <c r="B44" t="s">
        <v>11</v>
      </c>
      <c r="C44">
        <v>148799400</v>
      </c>
      <c r="D44" s="1">
        <v>148.79939999999999</v>
      </c>
      <c r="E44">
        <v>0.53</v>
      </c>
      <c r="F44">
        <v>0.48</v>
      </c>
      <c r="G44">
        <f>F44-E44</f>
        <v>-5.0000000000000044E-2</v>
      </c>
      <c r="I44" s="2">
        <f>E44/100</f>
        <v>5.3E-3</v>
      </c>
      <c r="J44" s="2">
        <f>F44/100</f>
        <v>4.7999999999999996E-3</v>
      </c>
      <c r="K44" s="2">
        <f>G44/100</f>
        <v>-5.0000000000000044E-4</v>
      </c>
      <c r="L44" s="4">
        <f>K44*197*7.8</f>
        <v>-0.76830000000000065</v>
      </c>
      <c r="M44" s="3">
        <f>D44/100</f>
        <v>1.4879939999999998</v>
      </c>
      <c r="N44" s="4">
        <f>L44/M44</f>
        <v>-0.51633272714809386</v>
      </c>
    </row>
    <row r="45" spans="1:14" x14ac:dyDescent="0.25">
      <c r="A45">
        <v>17</v>
      </c>
      <c r="B45" t="s">
        <v>16</v>
      </c>
      <c r="C45">
        <v>171690600</v>
      </c>
      <c r="D45" s="1">
        <v>171.69059999999999</v>
      </c>
      <c r="E45">
        <v>0.74</v>
      </c>
      <c r="F45">
        <v>0.68</v>
      </c>
      <c r="G45">
        <f>F45-E45</f>
        <v>-5.9999999999999942E-2</v>
      </c>
      <c r="I45" s="2">
        <f>E45/100</f>
        <v>7.4000000000000003E-3</v>
      </c>
      <c r="J45" s="2">
        <f>F45/100</f>
        <v>6.8000000000000005E-3</v>
      </c>
      <c r="K45" s="2">
        <f>G45/100</f>
        <v>-5.9999999999999941E-4</v>
      </c>
      <c r="L45" s="4">
        <f>K45*197*7.8</f>
        <v>-0.92195999999999911</v>
      </c>
      <c r="M45" s="3">
        <f>D45/100</f>
        <v>1.7169059999999998</v>
      </c>
      <c r="N45" s="4">
        <f>L45/M45</f>
        <v>-0.53698921198947358</v>
      </c>
    </row>
    <row r="46" spans="1:14" x14ac:dyDescent="0.25">
      <c r="A46">
        <v>669</v>
      </c>
      <c r="B46" t="s">
        <v>41</v>
      </c>
      <c r="C46">
        <v>325428500</v>
      </c>
      <c r="D46" s="1">
        <v>325.42849999999999</v>
      </c>
      <c r="E46">
        <v>1.49</v>
      </c>
      <c r="F46">
        <v>1.37</v>
      </c>
      <c r="G46">
        <f>F46-E46</f>
        <v>-0.11999999999999988</v>
      </c>
      <c r="I46" s="2">
        <f>E46/100</f>
        <v>1.49E-2</v>
      </c>
      <c r="J46" s="2">
        <f>F46/100</f>
        <v>1.37E-2</v>
      </c>
      <c r="K46" s="2">
        <f>G46/100</f>
        <v>-1.1999999999999988E-3</v>
      </c>
      <c r="L46" s="4">
        <f>K46*197*7.8</f>
        <v>-1.8439199999999982</v>
      </c>
      <c r="M46" s="3">
        <f>D46/100</f>
        <v>3.2542849999999999</v>
      </c>
      <c r="N46" s="4">
        <f>L46/M46</f>
        <v>-0.56661294262795003</v>
      </c>
    </row>
    <row r="47" spans="1:14" x14ac:dyDescent="0.25">
      <c r="A47">
        <v>939</v>
      </c>
      <c r="B47" t="s">
        <v>49</v>
      </c>
      <c r="C47">
        <v>1650994000</v>
      </c>
      <c r="D47" s="1">
        <v>1650.9939999999999</v>
      </c>
      <c r="E47">
        <v>7.58</v>
      </c>
      <c r="F47">
        <v>6.97</v>
      </c>
      <c r="G47">
        <f>F47-E47</f>
        <v>-0.61000000000000032</v>
      </c>
      <c r="I47" s="2">
        <f>E47/100</f>
        <v>7.5800000000000006E-2</v>
      </c>
      <c r="J47" s="2">
        <f>F47/100</f>
        <v>6.9699999999999998E-2</v>
      </c>
      <c r="K47" s="2">
        <f>G47/100</f>
        <v>-6.100000000000003E-3</v>
      </c>
      <c r="L47" s="4">
        <f>K47*197*7.8</f>
        <v>-9.3732600000000055</v>
      </c>
      <c r="M47" s="3">
        <f>D47/100</f>
        <v>16.50994</v>
      </c>
      <c r="N47" s="4">
        <f>L47/M47</f>
        <v>-0.56773434670265344</v>
      </c>
    </row>
    <row r="48" spans="1:14" x14ac:dyDescent="0.25">
      <c r="A48">
        <v>3</v>
      </c>
      <c r="B48" t="s">
        <v>33</v>
      </c>
      <c r="C48">
        <v>277700300</v>
      </c>
      <c r="D48" s="1">
        <v>277.70030000000003</v>
      </c>
      <c r="E48">
        <v>1.45</v>
      </c>
      <c r="F48">
        <v>1.34</v>
      </c>
      <c r="G48">
        <f>F48-E48</f>
        <v>-0.10999999999999988</v>
      </c>
      <c r="I48" s="2">
        <f>E48/100</f>
        <v>1.4499999999999999E-2</v>
      </c>
      <c r="J48" s="2">
        <f>F48/100</f>
        <v>1.34E-2</v>
      </c>
      <c r="K48" s="2">
        <f>G48/100</f>
        <v>-1.0999999999999988E-3</v>
      </c>
      <c r="L48" s="4">
        <f>K48*197*7.8</f>
        <v>-1.6902599999999981</v>
      </c>
      <c r="M48" s="3">
        <f>D48/100</f>
        <v>2.7770030000000001</v>
      </c>
      <c r="N48" s="4">
        <f>L48/M48</f>
        <v>-0.60866336838670976</v>
      </c>
    </row>
    <row r="49" spans="1:14" x14ac:dyDescent="0.25">
      <c r="A49">
        <v>6</v>
      </c>
      <c r="B49" t="s">
        <v>39</v>
      </c>
      <c r="C49">
        <v>140529400</v>
      </c>
      <c r="D49" s="1">
        <v>140.52940000000001</v>
      </c>
      <c r="E49">
        <v>0.73</v>
      </c>
      <c r="F49">
        <v>0.67</v>
      </c>
      <c r="G49">
        <f>F49-E49</f>
        <v>-5.9999999999999942E-2</v>
      </c>
      <c r="I49" s="2">
        <f>E49/100</f>
        <v>7.3000000000000001E-3</v>
      </c>
      <c r="J49" s="2">
        <f>F49/100</f>
        <v>6.7000000000000002E-3</v>
      </c>
      <c r="K49" s="2">
        <f>G49/100</f>
        <v>-5.9999999999999941E-4</v>
      </c>
      <c r="L49" s="4">
        <f>K49*197*7.8</f>
        <v>-0.92195999999999911</v>
      </c>
      <c r="M49" s="3">
        <f>D49/100</f>
        <v>1.405294</v>
      </c>
      <c r="N49" s="4">
        <f>L49/M49</f>
        <v>-0.65606200553051464</v>
      </c>
    </row>
    <row r="50" spans="1:14" x14ac:dyDescent="0.25">
      <c r="A50">
        <v>5</v>
      </c>
      <c r="B50" t="s">
        <v>38</v>
      </c>
      <c r="C50">
        <v>1650952000</v>
      </c>
      <c r="D50" s="1">
        <v>1650.952</v>
      </c>
      <c r="E50">
        <v>8.86</v>
      </c>
      <c r="F50">
        <v>8.14</v>
      </c>
      <c r="G50">
        <f>F50-E50</f>
        <v>-0.71999999999999886</v>
      </c>
      <c r="I50" s="2">
        <f>E50/100</f>
        <v>8.8599999999999998E-2</v>
      </c>
      <c r="J50" s="2">
        <f>F50/100</f>
        <v>8.14E-2</v>
      </c>
      <c r="K50" s="2">
        <f>G50/100</f>
        <v>-7.1999999999999885E-3</v>
      </c>
      <c r="L50" s="4">
        <f>K50*197*7.8</f>
        <v>-11.063519999999981</v>
      </c>
      <c r="M50" s="3">
        <f>D50/100</f>
        <v>16.509519999999998</v>
      </c>
      <c r="N50" s="4">
        <f>L50/M50</f>
        <v>-0.67012971909540564</v>
      </c>
    </row>
    <row r="51" spans="1:14" x14ac:dyDescent="0.25">
      <c r="A51">
        <v>267</v>
      </c>
      <c r="B51" t="s">
        <v>30</v>
      </c>
      <c r="C51">
        <v>114385900</v>
      </c>
      <c r="D51" s="1">
        <v>114.38590000000001</v>
      </c>
      <c r="E51">
        <v>0.66</v>
      </c>
      <c r="F51">
        <v>0.61</v>
      </c>
      <c r="G51">
        <f>F51-E51</f>
        <v>-5.0000000000000044E-2</v>
      </c>
      <c r="I51" s="2">
        <f>E51/100</f>
        <v>6.6E-3</v>
      </c>
      <c r="J51" s="2">
        <f>F51/100</f>
        <v>6.0999999999999995E-3</v>
      </c>
      <c r="K51" s="2">
        <f>G51/100</f>
        <v>-5.0000000000000044E-4</v>
      </c>
      <c r="L51" s="4">
        <f>K51*197*7.8</f>
        <v>-0.76830000000000065</v>
      </c>
      <c r="M51" s="3">
        <f>D51/100</f>
        <v>1.143859</v>
      </c>
      <c r="N51" s="4">
        <f>L51/M51</f>
        <v>-0.67167369404795585</v>
      </c>
    </row>
    <row r="52" spans="1:14" x14ac:dyDescent="0.25">
      <c r="A52">
        <v>1113</v>
      </c>
      <c r="B52" t="s">
        <v>9</v>
      </c>
      <c r="C52">
        <v>410614100</v>
      </c>
      <c r="D52" s="1">
        <v>410.61410000000001</v>
      </c>
      <c r="E52">
        <v>1.34</v>
      </c>
      <c r="F52">
        <v>1.1399999999999999</v>
      </c>
      <c r="G52">
        <f>F52-E52</f>
        <v>-0.20000000000000018</v>
      </c>
      <c r="I52" s="2">
        <f>E52/100</f>
        <v>1.34E-2</v>
      </c>
      <c r="J52" s="2">
        <f>F52/100</f>
        <v>1.1399999999999999E-2</v>
      </c>
      <c r="K52" s="2">
        <f>G52/100</f>
        <v>-2.0000000000000018E-3</v>
      </c>
      <c r="L52" s="4">
        <f>K52*197*7.8</f>
        <v>-3.0732000000000026</v>
      </c>
      <c r="M52" s="3">
        <f>D52/100</f>
        <v>4.106141</v>
      </c>
      <c r="N52" s="4">
        <f>L52/M52</f>
        <v>-0.7484399585888557</v>
      </c>
    </row>
    <row r="53" spans="1:14" x14ac:dyDescent="0.25">
      <c r="A53">
        <v>1088</v>
      </c>
      <c r="B53" t="s">
        <v>5</v>
      </c>
      <c r="C53">
        <v>299415800</v>
      </c>
      <c r="D53" s="1">
        <v>299.41579999999999</v>
      </c>
      <c r="E53">
        <v>0.53</v>
      </c>
      <c r="F53">
        <v>0</v>
      </c>
      <c r="G53">
        <f>F53-E53</f>
        <v>-0.53</v>
      </c>
      <c r="I53" s="2">
        <f>E53/100</f>
        <v>5.3E-3</v>
      </c>
      <c r="J53" s="2">
        <f>F53/100</f>
        <v>0</v>
      </c>
      <c r="K53" s="2">
        <f>G53/100</f>
        <v>-5.3E-3</v>
      </c>
      <c r="L53" s="4">
        <f>K53*197*7.8</f>
        <v>-8.1439800000000009</v>
      </c>
      <c r="M53" s="3">
        <f>D53/100</f>
        <v>2.9941580000000001</v>
      </c>
      <c r="N53" s="4">
        <f>L53/M53</f>
        <v>-2.7199566622736677</v>
      </c>
    </row>
    <row r="54" spans="1:14" x14ac:dyDescent="0.25">
      <c r="A54">
        <v>151</v>
      </c>
      <c r="B54" t="s">
        <v>14</v>
      </c>
      <c r="C54">
        <v>91721840</v>
      </c>
      <c r="D54" s="1">
        <v>91.72184</v>
      </c>
      <c r="E54">
        <v>0.39</v>
      </c>
      <c r="F54">
        <v>0</v>
      </c>
      <c r="G54">
        <f>F54-E54</f>
        <v>-0.39</v>
      </c>
      <c r="I54" s="2">
        <f>E54/100</f>
        <v>3.9000000000000003E-3</v>
      </c>
      <c r="J54" s="2">
        <f>F54/100</f>
        <v>0</v>
      </c>
      <c r="K54" s="2">
        <f>G54/100</f>
        <v>-3.9000000000000003E-3</v>
      </c>
      <c r="L54" s="4">
        <f>K54*197*7.8</f>
        <v>-5.9927400000000004</v>
      </c>
      <c r="M54" s="3">
        <f>D54/100</f>
        <v>0.91721839999999999</v>
      </c>
      <c r="N54" s="4">
        <f>L54/M54</f>
        <v>-6.5336020297891979</v>
      </c>
    </row>
    <row r="55" spans="1:14" x14ac:dyDescent="0.25">
      <c r="A55">
        <v>83</v>
      </c>
      <c r="B55" t="s">
        <v>46</v>
      </c>
      <c r="C55">
        <v>65076580</v>
      </c>
      <c r="D55" s="1">
        <v>65.076580000000007</v>
      </c>
      <c r="E55">
        <v>0.36</v>
      </c>
      <c r="F55">
        <v>0</v>
      </c>
      <c r="G55">
        <f>F55-E55</f>
        <v>-0.36</v>
      </c>
      <c r="I55" s="2">
        <f>E55/100</f>
        <v>3.5999999999999999E-3</v>
      </c>
      <c r="J55" s="2">
        <f>F55/100</f>
        <v>0</v>
      </c>
      <c r="K55" s="2">
        <f>G55/100</f>
        <v>-3.5999999999999999E-3</v>
      </c>
      <c r="L55" s="4">
        <f>K55*197*7.8</f>
        <v>-5.5317599999999993</v>
      </c>
      <c r="M55" s="3">
        <f>D55/100</f>
        <v>0.65076580000000006</v>
      </c>
      <c r="N55" s="4">
        <f>L55/M55</f>
        <v>-8.5003852384375431</v>
      </c>
    </row>
    <row r="56" spans="1:14" x14ac:dyDescent="0.25">
      <c r="D56" s="1"/>
    </row>
    <row r="57" spans="1:14" x14ac:dyDescent="0.25">
      <c r="D57" s="1"/>
    </row>
    <row r="58" spans="1:14" x14ac:dyDescent="0.25">
      <c r="D58" s="1"/>
    </row>
    <row r="59" spans="1:14" x14ac:dyDescent="0.25">
      <c r="D59" s="1"/>
    </row>
  </sheetData>
  <autoFilter ref="A2:N2" xr:uid="{C0502A67-5C1B-4658-9B14-A17B993E8834}">
    <sortState xmlns:xlrd2="http://schemas.microsoft.com/office/spreadsheetml/2017/richdata2" ref="A3:N55">
      <sortCondition descending="1" ref="N2"/>
    </sortState>
  </autoFilter>
  <mergeCells count="1">
    <mergeCell ref="L1:M1"/>
  </mergeCells>
  <phoneticPr fontId="19" type="noConversion"/>
  <conditionalFormatting sqref="K1:K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1:N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USER</cp:lastModifiedBy>
  <dcterms:created xsi:type="dcterms:W3CDTF">2013-04-03T15:49:21Z</dcterms:created>
  <dcterms:modified xsi:type="dcterms:W3CDTF">2020-08-15T19:27:38Z</dcterms:modified>
</cp:coreProperties>
</file>